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Larry\Documents\"/>
    </mc:Choice>
  </mc:AlternateContent>
  <xr:revisionPtr revIDLastSave="0" documentId="8_{6AD13494-DC99-4686-9FEA-413B784795D6}" xr6:coauthVersionLast="47" xr6:coauthVersionMax="47" xr10:uidLastSave="{00000000-0000-0000-0000-000000000000}"/>
  <bookViews>
    <workbookView xWindow="-108" yWindow="-108" windowWidth="23256" windowHeight="12576" xr2:uid="{79A8DDB4-F6E4-354E-A43F-FDCEB2A79E6E}"/>
  </bookViews>
  <sheets>
    <sheet name="Sheet1" sheetId="1" r:id="rId1"/>
    <sheet name="Sheet2" sheetId="2" r:id="rId2"/>
  </sheets>
  <definedNames>
    <definedName name="_xlnm._FilterDatabase" localSheetId="0" hidden="1">Sheet1!$A$1:$M$161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 l="1"/>
  <c r="G62" i="1"/>
  <c r="G54" i="1"/>
  <c r="G58" i="1"/>
  <c r="G55" i="1"/>
  <c r="G153" i="1"/>
  <c r="G156" i="1"/>
  <c r="G131" i="1"/>
  <c r="G80" i="1" l="1"/>
  <c r="G79" i="1"/>
  <c r="G65" i="1"/>
  <c r="G64" i="1"/>
  <c r="G57" i="1"/>
  <c r="G56" i="1"/>
  <c r="G48" i="1"/>
  <c r="G24" i="1"/>
  <c r="G22" i="1"/>
  <c r="G18" i="1"/>
  <c r="G17" i="1"/>
  <c r="G16" i="1"/>
  <c r="G15" i="1"/>
  <c r="G10" i="1"/>
  <c r="G9" i="1"/>
  <c r="G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tc={67B71807-834C-4B46-9B4B-BFB48F7C1E8E}</author>
  </authors>
  <commentList>
    <comment ref="F152" authorId="0" shapeId="0" xr:uid="{67B71807-834C-4B46-9B4B-BFB48F7C1E8E}">
      <text>
        <t xml:space="preserve">[Threaded comment]
Your version of Excel allows you to read this threaded comment; however, any edits to it will get removed if the file is opened in a newer version of Excel. Learn more: https://go.microsoft.com/fwlink/?linkid=870924
Comment:
    The definition of 'unlawful assembly', according to Indian law, is laid down in Section 141 of the Indian Penal Code. According to this section, an assembly of five or more persons becomes unlawful when its purpose is or becomes:
To overawe by criminal force, or show of criminal force, the Central or any State Government or Parliament or the Legislature of any State, or any public servant in the exercise of the lawful power of such public servant;
To resist the execution of any law, or of any legal process;
To commit any mischief or criminal trespass, or other offence;
By means of criminal force, or show of criminal force, to any person, to take or obtain possession of any property, or to deprive any person of the enjoyment of a right of way, or of the use of water or other incorporeal right of which he is in possession or enjoyment, or to enforce any right or supposed right;
By means of criminal force, or show of criminal force, to compel any person to do what he is not legally bound to do, or to omit to do what he is legally entitled to do.
</t>
      </text>
    </comment>
  </commentList>
</comments>
</file>

<file path=xl/sharedStrings.xml><?xml version="1.0" encoding="utf-8"?>
<sst xmlns="http://schemas.openxmlformats.org/spreadsheetml/2006/main" count="1403" uniqueCount="455">
  <si>
    <t>Main Classification</t>
  </si>
  <si>
    <t>Minor Classification</t>
  </si>
  <si>
    <t xml:space="preserve">UK Offence matched to </t>
  </si>
  <si>
    <t>UK CCHI 2020 score</t>
  </si>
  <si>
    <t xml:space="preserve">Sentencing data from actual offence available: </t>
  </si>
  <si>
    <t xml:space="preserve">If no sentencing data available what similar offence was used: </t>
  </si>
  <si>
    <t>Starting Point</t>
  </si>
  <si>
    <t>Maximum Sentence</t>
  </si>
  <si>
    <t xml:space="preserve">Score from: </t>
  </si>
  <si>
    <t>Offence description</t>
  </si>
  <si>
    <t>Culpable homicide</t>
  </si>
  <si>
    <t xml:space="preserve">Of offences affecting life </t>
  </si>
  <si>
    <t xml:space="preserve">Culpable homicide by causing death of person other than person whose death was intended </t>
  </si>
  <si>
    <t xml:space="preserve">Causing death by negligence </t>
  </si>
  <si>
    <t>304A</t>
  </si>
  <si>
    <t xml:space="preserve">Attempt to murder </t>
  </si>
  <si>
    <t xml:space="preserve">Of Hurt </t>
  </si>
  <si>
    <t>Hurt.</t>
  </si>
  <si>
    <t>Grievous hurt.</t>
  </si>
  <si>
    <t>V oluntarily causing hurt.</t>
  </si>
  <si>
    <t>V oluntarily causing grievous hurt.</t>
  </si>
  <si>
    <t>Actual Bodily Harm</t>
  </si>
  <si>
    <t>Grevious Bodily Harm</t>
  </si>
  <si>
    <t>Grevious Bodily harm with Intent</t>
  </si>
  <si>
    <t>Common Assault</t>
  </si>
  <si>
    <t xml:space="preserve">Suggest using Common assault for hurt and ABH for hurt with intent? </t>
  </si>
  <si>
    <t>Attempt murder</t>
  </si>
  <si>
    <t>Manslaughter</t>
  </si>
  <si>
    <t>Murder</t>
  </si>
  <si>
    <t>Murder is still murder even if the non intended target is killed.</t>
  </si>
  <si>
    <t>Offence description is equivalent to manslaughter in UK</t>
  </si>
  <si>
    <t>Matches GBH w/out intent</t>
  </si>
  <si>
    <t>Matches GBH with intent</t>
  </si>
  <si>
    <t>V oluntarily causing hurt by dangerous weapons or means</t>
  </si>
  <si>
    <t>Voluntarily causing grievous hurt by dangerous weapons or means</t>
  </si>
  <si>
    <t>326A</t>
  </si>
  <si>
    <t>326B</t>
  </si>
  <si>
    <t>Voluntarily causing grievous hurt by use of acid, etc</t>
  </si>
  <si>
    <t>Voluntarily throwing or attempting to throw acid</t>
  </si>
  <si>
    <t>Causing hurt by means of poison, etc., with intent to commit an offence</t>
  </si>
  <si>
    <t>Voluntarily causing hurt to extort property, or to constrain to an illegal act</t>
  </si>
  <si>
    <t>Voluntarily causing grievous hurt to extort property, or to constrain to an illegal act</t>
  </si>
  <si>
    <t xml:space="preserve">Voluntarily causing hurt to extort confession, or to compel restoration of property </t>
  </si>
  <si>
    <t xml:space="preserve">Voluntarily causing grievous hurt to extort confession, or to compel restoration of property </t>
  </si>
  <si>
    <t>Voluntarily causing hurt to deter public servant from his duty</t>
  </si>
  <si>
    <t>Assault PC</t>
  </si>
  <si>
    <t>Voluntarily causing grievous hurt to deter public servant from his duty</t>
  </si>
  <si>
    <t>Voluntarily causing hurt on provocation</t>
  </si>
  <si>
    <t>Voluntarily causing grievous hurt on provocation</t>
  </si>
  <si>
    <t>Act endangering life or personal safety of others</t>
  </si>
  <si>
    <t>Causing hurt by act endangering life or personal safety of others</t>
  </si>
  <si>
    <t xml:space="preserve">Causing grievous hurt by act endangering life or personal safety of others </t>
  </si>
  <si>
    <t xml:space="preserve">Of Criminal Force and Assault </t>
  </si>
  <si>
    <t>Force</t>
  </si>
  <si>
    <t>Could be similar to blackmail?</t>
  </si>
  <si>
    <t>Attempt murder matches directly</t>
  </si>
  <si>
    <t xml:space="preserve">This is the closest offence I can find in English law. </t>
  </si>
  <si>
    <t>Assault PC level of harm GBH</t>
  </si>
  <si>
    <t>Yes</t>
  </si>
  <si>
    <t>15 years' custody</t>
  </si>
  <si>
    <t>Life</t>
  </si>
  <si>
    <t>https://www.cps.gov.uk/legal-guidance/homicide-murder-and-manslaughter</t>
  </si>
  <si>
    <t>9 years’ custody</t>
  </si>
  <si>
    <t>https://www.sentencingcouncil.org.uk/offences/crown-court/item/attempted-murder/</t>
  </si>
  <si>
    <t xml:space="preserve">2 years </t>
  </si>
  <si>
    <t>https://www.sentencingcouncil.org.uk/offences/crown-court/item/gross-negligence-manslaughter/</t>
  </si>
  <si>
    <t>Band A Fine</t>
  </si>
  <si>
    <t>26 weeks’ custody</t>
  </si>
  <si>
    <t>https://www.sentencingcouncil.org.uk/offences/magistrates-court/item/common-assault-racially-religiously-aggravated-common-assault/</t>
  </si>
  <si>
    <t>High level community order</t>
  </si>
  <si>
    <t>5 years</t>
  </si>
  <si>
    <t>https://www.sentencingcouncil.org.uk/offences/magistrates-court/item/inflicting-grievous-bodily-harm-unlawful-wounding/</t>
  </si>
  <si>
    <t>Medium level community order</t>
  </si>
  <si>
    <t>https://www.sentencingcouncil.org.uk/offences/crown-court/item/assault-occasioning-actual-bodily-harm-racially-religiously-aggravated-abh/</t>
  </si>
  <si>
    <t>https://www.sentencingcouncil.org.uk/offences/crown-court/item/causing-grievous-bodily-harm-with-intent-to-do-grievous-bodily-harm-wounding-with-intent-to-do-gbh/</t>
  </si>
  <si>
    <t>Offence committed against emergency worker increases severity of sentence</t>
  </si>
  <si>
    <t>16 years/life</t>
  </si>
  <si>
    <t>Actual Bodily Harm - culpability C</t>
  </si>
  <si>
    <t>GBH with intent - culpability C</t>
  </si>
  <si>
    <t>Use the culpability that indicates use of a dangerous weapon as an aggravating factor.</t>
  </si>
  <si>
    <t>3 years</t>
  </si>
  <si>
    <t>36 weeks custody</t>
  </si>
  <si>
    <t>Use the culpability that indicates use of dangerous weapon  (e.g the acid) as an aggravating factor.</t>
  </si>
  <si>
    <t>No level of harm specified? Did they throw the acid at the person? Or is this an attempt to cause harm</t>
  </si>
  <si>
    <t>Not sure</t>
  </si>
  <si>
    <t>?</t>
  </si>
  <si>
    <t>Not sure as offence is not specified ?</t>
  </si>
  <si>
    <t xml:space="preserve">Could referred to drugging to commit a rape? Or robbery? </t>
  </si>
  <si>
    <t>Used higher culpability since the offence inc extorting property etc</t>
  </si>
  <si>
    <t xml:space="preserve">? </t>
  </si>
  <si>
    <t>Criminal force. </t>
  </si>
  <si>
    <t>Assault. </t>
  </si>
  <si>
    <t>Assault or criminal force to deter public servant from discharge of his duty. </t>
  </si>
  <si>
    <t>Assault of criminal force to woman with intent to outrage her modesty. </t>
  </si>
  <si>
    <t>Sexual harassment </t>
  </si>
  <si>
    <t>Assault or use of criminal force to woman with intent to disrobe. </t>
  </si>
  <si>
    <t>Voyeurism. </t>
  </si>
  <si>
    <t>354A</t>
  </si>
  <si>
    <t>354B</t>
  </si>
  <si>
    <t>354C</t>
  </si>
  <si>
    <t>354D</t>
  </si>
  <si>
    <t>Stalking </t>
  </si>
  <si>
    <t>Assault or criminal force with intent to dishonour person, otherwise than on grave provocation. </t>
  </si>
  <si>
    <t>Assault or criminal force in attempt to commit theft of property carried by a person. </t>
  </si>
  <si>
    <t>Assault or criminal force in attempt wrongfully to confine a person. </t>
  </si>
  <si>
    <t>Assault or criminal force on grave provocation. </t>
  </si>
  <si>
    <t xml:space="preserve">Indian sentencing terms </t>
  </si>
  <si>
    <t>grave provocation</t>
  </si>
  <si>
    <t xml:space="preserve">II Grave provocation under curren </t>
  </si>
  <si>
    <r>
      <t xml:space="preserve">The leading case authority of exception 1 to se Court decision in Nanavati v. State of Maharashtr </t>
    </r>
    <r>
      <rPr>
        <sz val="9"/>
        <color theme="1"/>
        <rFont val="Code2000"/>
      </rPr>
      <t xml:space="preserve">court concluded its judgment with four prop frequently cited and applied by lower courts4 </t>
    </r>
  </si>
  <si>
    <t xml:space="preserve">(1) The test of 'grave and sudden' provocatio belonging to the same class of society as situation in which the accused was place </t>
  </si>
  <si>
    <t xml:space="preserve">lose his self-control. </t>
  </si>
  <si>
    <t xml:space="preserve">(2) In India, words and gestures may also, under certain circumstances, cause grave and sudden provocation to an accused so as to bring his act within the first Exception to s.300 of the Indian Penal Code. </t>
  </si>
  <si>
    <t xml:space="preserve">(3) The mental background created by the previous act of the victim may be taken into consideration in ascertaining whether the subsequent act caused grave and sudden provocation for committing the offence. </t>
  </si>
  <si>
    <t xml:space="preserve">(4) The fatal blow should be clearly traced to the influence of passion </t>
  </si>
  <si>
    <t xml:space="preserve">arising from that provocation and not after the passion had cooled down </t>
  </si>
  <si>
    <r>
      <t xml:space="preserve">by lapse of time, or otherwise giving room and scope for premeditation </t>
    </r>
    <r>
      <rPr>
        <sz val="9"/>
        <color theme="1"/>
        <rFont val="Code2000"/>
      </rPr>
      <t xml:space="preserve">and calculation.5 </t>
    </r>
  </si>
  <si>
    <r>
      <t xml:space="preserve">The first three of these propositions will be taken as representing the current </t>
    </r>
    <r>
      <rPr>
        <sz val="9"/>
        <color theme="1"/>
        <rFont val="Code2000"/>
      </rPr>
      <t xml:space="preserve">law on "grave provocation" although, as the Supreme Court itself pointed out, they are far from exhaustive. The fourth proposition lays down the requirement that the accused must have killed whilst actually deprived of the power of self- control as a result of the provocation. Accordingly, this proposition is only indirectly concerned with the meaning of "grave provocation" and will not </t>
    </r>
    <r>
      <rPr>
        <sz val="8"/>
        <color theme="1"/>
        <rFont val="Code2000"/>
      </rPr>
      <t xml:space="preserve">feature much in our discussion. The various issues stemming from each of the first </t>
    </r>
    <r>
      <rPr>
        <sz val="9"/>
        <color theme="1"/>
        <rFont val="Code2000"/>
      </rPr>
      <t xml:space="preserve">three propositions will now be dealt with in tu </t>
    </r>
  </si>
  <si>
    <t>Of Kidnapping, Abduction, Slavery and Forced Labour </t>
  </si>
  <si>
    <t>363A</t>
  </si>
  <si>
    <t>Kidnapping </t>
  </si>
  <si>
    <t>Kidnapping from India. </t>
  </si>
  <si>
    <t>Kidnapping from lawful guardianship. </t>
  </si>
  <si>
    <t>Abduction. </t>
  </si>
  <si>
    <t>Kidnapping or maiming a minor for purposes of begging. </t>
  </si>
  <si>
    <t>Kidnapping or abducting in order to murder. </t>
  </si>
  <si>
    <t>364A</t>
  </si>
  <si>
    <t>Kidnapping or abducting with intent secretly and wrongfully to confine person. </t>
  </si>
  <si>
    <t>Kidnapping for ransom, </t>
  </si>
  <si>
    <t>Kidnapping, abducting or inducing woman to compel her marriage, </t>
  </si>
  <si>
    <t>366A</t>
  </si>
  <si>
    <t>366B</t>
  </si>
  <si>
    <t>Procuration of minor girl. </t>
  </si>
  <si>
    <t>Importation of girl from foreign country. </t>
  </si>
  <si>
    <t>Kidnapping or abducting in order to subject person to grievous hurt, slavery, etc. </t>
  </si>
  <si>
    <t>Kidnapping or abducting child under ten years with intent to steal from its person. </t>
  </si>
  <si>
    <t>Wrongfully concealing or keeping in confinement, kidnapped or abducted person. </t>
  </si>
  <si>
    <t>Trafficking of person. </t>
  </si>
  <si>
    <t xml:space="preserve">370A </t>
  </si>
  <si>
    <t>Exploitation of a trafficked person. </t>
  </si>
  <si>
    <t>Habitual dealing in slaves. </t>
  </si>
  <si>
    <t>Selling minor for purposes of prostitution, etc. </t>
  </si>
  <si>
    <t>Buying minor for purposes of prostitution, etc. </t>
  </si>
  <si>
    <t>Unlawful compulsory labour. </t>
  </si>
  <si>
    <t>Sexual offences </t>
  </si>
  <si>
    <t>Rape</t>
  </si>
  <si>
    <t>376AB</t>
  </si>
  <si>
    <t>Rape on a women under 12 years of age</t>
  </si>
  <si>
    <t>Sexual intercourse by husband upon his wife during separation. </t>
  </si>
  <si>
    <t>376B</t>
  </si>
  <si>
    <t>376C</t>
  </si>
  <si>
    <t>Sexual intercourse by a person in authority</t>
  </si>
  <si>
    <t>376D</t>
  </si>
  <si>
    <t>Gang Rape</t>
  </si>
  <si>
    <t>376DA</t>
  </si>
  <si>
    <t>Gang rape on a woman under 16 yrs</t>
  </si>
  <si>
    <t>376DB</t>
  </si>
  <si>
    <t>Gang rape on a woman under 12 yrs</t>
  </si>
  <si>
    <t>OFFENCES AGAINST PROPERTY </t>
  </si>
  <si>
    <t>Of Theft</t>
  </si>
  <si>
    <t>Theft</t>
  </si>
  <si>
    <t>Theft in dwelling</t>
  </si>
  <si>
    <t>Theft by clerk or servant of property in possession of master</t>
  </si>
  <si>
    <t>Theft by employee</t>
  </si>
  <si>
    <t>Theft from dwelling</t>
  </si>
  <si>
    <t xml:space="preserve">Rape </t>
  </si>
  <si>
    <t>Rape = rape even if it is the husband comitting it.</t>
  </si>
  <si>
    <t>Theft after preparation made for causing death, hurt or restraint in order to the committing of the theft. </t>
  </si>
  <si>
    <t>Of Extortion </t>
  </si>
  <si>
    <t>Rape on an under 13</t>
  </si>
  <si>
    <t xml:space="preserve">English law identifies the age differences as U16, and U 13. I think it is fair to use Under 13 for the U12? </t>
  </si>
  <si>
    <t xml:space="preserve">Could this be considered a human trafficking offence? </t>
  </si>
  <si>
    <t>Roughly falls into the same category as serious sexual assault</t>
  </si>
  <si>
    <t xml:space="preserve">Voyeurism </t>
  </si>
  <si>
    <t>Stalking</t>
  </si>
  <si>
    <t>Sexual assault plus</t>
  </si>
  <si>
    <t xml:space="preserve">Harassment implies a sustained assault. </t>
  </si>
  <si>
    <t>Resist/obstruct PC</t>
  </si>
  <si>
    <t>Extortion </t>
  </si>
  <si>
    <t>Putting person in fear of injury in order to commit extortion. </t>
  </si>
  <si>
    <t>Extortion by putting a person in fear of death on grievous hurt. </t>
  </si>
  <si>
    <t>Putting person in fear of death or of grievous hurt, in order to commit extortion. </t>
  </si>
  <si>
    <t>Extortion by threat of accusation of an offence punishable with death or imprisonment for life, etc. </t>
  </si>
  <si>
    <t>Of Robbery and Dacoity </t>
  </si>
  <si>
    <t>Robbery </t>
  </si>
  <si>
    <t>putting person in fear of accusation of offence, in order to commit extortion</t>
  </si>
  <si>
    <t>Dacoity </t>
  </si>
  <si>
    <t>Dacoity with murder</t>
  </si>
  <si>
    <t>Robbery, or dacoity, with attempt to cause death or grievous hurt. </t>
  </si>
  <si>
    <t>Attempt to commit robbery or dacoity when armed with deadly weapon</t>
  </si>
  <si>
    <t xml:space="preserve">Making preparation to commit dacoity </t>
  </si>
  <si>
    <t>I would consider this scoring the same as Dacoity - the procedure from the original CCHI was to score attempts as the same as the offence being committed.</t>
  </si>
  <si>
    <t xml:space="preserve">Punishment for belonging to gang of dacoits </t>
  </si>
  <si>
    <t xml:space="preserve">We don't really have a comparable offence in the UK? Suggest considering it as attempt robbery? </t>
  </si>
  <si>
    <t>Punishment for belonging to gang of thieves</t>
  </si>
  <si>
    <t>Assembling for purpose of committing dacoity. </t>
  </si>
  <si>
    <t>Dishonest misappropriation of property</t>
  </si>
  <si>
    <t xml:space="preserve">Suggest some kind of fraud? </t>
  </si>
  <si>
    <t>Dishonest misappropriation of property possessed by deceased person at the time of his death. </t>
  </si>
  <si>
    <t xml:space="preserve">So indian law considers provocation to be a mitigating factor when considering sentence. Suggest using appropriate level of UK injury with a reduction for the mitagation? </t>
  </si>
  <si>
    <t>Common assault with a mitigation</t>
  </si>
  <si>
    <t>GBH with intent - reduced by 1 yr to reflect provocation</t>
  </si>
  <si>
    <t>life</t>
  </si>
  <si>
    <t>https://www.sentencingcouncil.org.uk/offences/crown-court/item/causing-grievous-bodily-harm-with-intent-to-do-grievous-bodily-harm-wounding-with-intent-to-do-gbh-2/</t>
  </si>
  <si>
    <t xml:space="preserve">No </t>
  </si>
  <si>
    <t>Used higher culpability GBH intent</t>
  </si>
  <si>
    <t>6 years custody</t>
  </si>
  <si>
    <t xml:space="preserve">Used Endangering Life - Use of noxious substances or things to cause harm and intimidate. </t>
  </si>
  <si>
    <t>Arson endangering life (Indictable)</t>
  </si>
  <si>
    <t>1 year</t>
  </si>
  <si>
    <t>https://www.sentencingcouncil.org.uk/offences/crown-court/item/criminal-damage-arson-with-intent-to-endanger-life-or-reckless-as-to-whether-life-endangered/</t>
  </si>
  <si>
    <t xml:space="preserve">This offence seems most similar to Arson endangering life. The offence doesn't specify if anyone was actually injured just that life was endangered. </t>
  </si>
  <si>
    <t>Arson endangering life (Indictable) with an aggravation in harm. (Category 2)</t>
  </si>
  <si>
    <t>This offence seems most similar to arson endangering life. This one specifies that Hurt was actually caused so an aggravated offence - Category 2 was selected.</t>
  </si>
  <si>
    <t>4 years</t>
  </si>
  <si>
    <t xml:space="preserve">This offence seems most similar to Endangering life - use of noxious substances etc. </t>
  </si>
  <si>
    <t xml:space="preserve">Suggest blackmail? </t>
  </si>
  <si>
    <t>No</t>
  </si>
  <si>
    <t xml:space="preserve">Used robbery as an approximating offence - Since blackmail is classified as a theft offence where threats/coercion is used to exort money </t>
  </si>
  <si>
    <t>14 years</t>
  </si>
  <si>
    <t>Suggest ABH?</t>
  </si>
  <si>
    <t>band b fine</t>
  </si>
  <si>
    <t>https://www.sentencingcouncil.org.uk/offences/magistrates-court/item/assault-on-a-police-constable-in-execution-of-his-duty/</t>
  </si>
  <si>
    <t>Sexual assault</t>
  </si>
  <si>
    <t>10 years’ custody</t>
  </si>
  <si>
    <t>https://www.sentencingcouncil.org.uk/wp-content/uploads/Sexual-offences-definitive-guideline-Web.pdf</t>
  </si>
  <si>
    <t>2 years</t>
  </si>
  <si>
    <t>https://www.sentencingcouncil.org.uk/offences/crown-court/item/voyeurism/</t>
  </si>
  <si>
    <t>Used higher culpability due to persistant nature of stalking</t>
  </si>
  <si>
    <t>10 years</t>
  </si>
  <si>
    <t>https://www.sentencingcouncil.org.uk/offences/magistrates-court/item/harassment-stalking-racially-or-religiously-aggravated-harassment-stalking/</t>
  </si>
  <si>
    <t xml:space="preserve">Could this be the same as robbery? </t>
  </si>
  <si>
    <t xml:space="preserve">Could this be the same as kidnapping? </t>
  </si>
  <si>
    <t xml:space="preserve">Offence is equivalent to E&amp;W ones. </t>
  </si>
  <si>
    <t>Kidnapping</t>
  </si>
  <si>
    <t>Scored as GBH intent</t>
  </si>
  <si>
    <t>Life or 16 years</t>
  </si>
  <si>
    <t xml:space="preserve">Could be scored the same as Child abduction? Thoughts? </t>
  </si>
  <si>
    <t>6 years</t>
  </si>
  <si>
    <t>Kidnapping Plus</t>
  </si>
  <si>
    <t>More harmful type of kidnapping</t>
  </si>
  <si>
    <t>Arranging or facilitating sexual exploitation of a child</t>
  </si>
  <si>
    <t>26 weeks</t>
  </si>
  <si>
    <t xml:space="preserve">Arranging or facilitating sexual exploitation of a child </t>
  </si>
  <si>
    <t xml:space="preserve">E &amp; W breaks it down into U 13, 13-15 and 16-17 - younger = more serious. Here age is not specified. Research indicates minor = Under 18 in india. </t>
  </si>
  <si>
    <t>Paying for the sexual services of a child</t>
  </si>
  <si>
    <t>5 years custody</t>
  </si>
  <si>
    <t>Life or 19 years</t>
  </si>
  <si>
    <t>8 years custody</t>
  </si>
  <si>
    <t>Suggest using increased culpability due to the need to reflect collusion with additional offenders</t>
  </si>
  <si>
    <t>7 years custody</t>
  </si>
  <si>
    <t>Multiple Undefined Offenders Rape of a female aged 16 or over.</t>
  </si>
  <si>
    <t>Multiple Undefined Offenders Rape of a female under 16</t>
  </si>
  <si>
    <t xml:space="preserve">This used rape culpability A to reflect multiple offenders. </t>
  </si>
  <si>
    <t>Rape culpability A plus increased harm due to age of victim</t>
  </si>
  <si>
    <t>Rape of under 13 - multiple undefined offences</t>
  </si>
  <si>
    <t xml:space="preserve">Rape under 13 culpability A </t>
  </si>
  <si>
    <t>10 years custody</t>
  </si>
  <si>
    <t xml:space="preserve"> Band B fine</t>
  </si>
  <si>
    <t>7 years</t>
  </si>
  <si>
    <t>https://www.sentencingcouncil.org.uk/offences/crown-court/item/theft-general/</t>
  </si>
  <si>
    <t>No - general theft</t>
  </si>
  <si>
    <t>Suggest using Culpability category A to account for the BOT</t>
  </si>
  <si>
    <t xml:space="preserve">7 years </t>
  </si>
  <si>
    <t>Robbery</t>
  </si>
  <si>
    <t>Suggest robbery due to increase seriousness in the offence description</t>
  </si>
  <si>
    <t>yes</t>
  </si>
  <si>
    <t xml:space="preserve">1 year </t>
  </si>
  <si>
    <t>12 years</t>
  </si>
  <si>
    <t>https://www.sentencingcouncil.org.uk/offences/crown-court/item/robbery-street-and-less-sophisticated-commercial/</t>
  </si>
  <si>
    <t>Blackmail?</t>
  </si>
  <si>
    <t>Suggest Blackmail</t>
  </si>
  <si>
    <t xml:space="preserve">Dacoity = an act of violent robbery committed by an armed gang. </t>
  </si>
  <si>
    <t>Robbery professionally planned commercial</t>
  </si>
  <si>
    <t>https://www.sentencingcouncil.org.uk/offences/crown-court/item/robbery-professionally-planned-commercial/</t>
  </si>
  <si>
    <t>Robbery professionally planned commercial - category 1 harm</t>
  </si>
  <si>
    <t>Robbery professionally planned commercial - culpability A</t>
  </si>
  <si>
    <t xml:space="preserve">Not sure? </t>
  </si>
  <si>
    <t>I would guess that we should consider a gang of thieves as less serious than a gang of dacoits</t>
  </si>
  <si>
    <t>Of Criminal Misappropriation of Property </t>
  </si>
  <si>
    <t>Of Criminal Breach of Trust </t>
  </si>
  <si>
    <t>Criminal breach of trust. </t>
  </si>
  <si>
    <t>Criminal breach of trust by carrier, etc. </t>
  </si>
  <si>
    <t>Criminal breach of trust by clerk or servant. </t>
  </si>
  <si>
    <t>Criminal breach of trust by public, servant. or by banker, merchant or agent. </t>
  </si>
  <si>
    <t xml:space="preserve">OFFENCES AFFECTING THE HUMAN BODY </t>
  </si>
  <si>
    <t>Use the culpability that indicates use of a dangerous weapon as an aggravating factor. Dangerous weapon defined in English law as: A highly dangerous weapon can include weapons such as knives and firearms. Highly dangerous weapon equivalents can include corrosive substances (such as acid), whose dangerous nature must be substantially above and beyond the legislative definition of an offensive weapon which is; ‘any article made or adapted for use for causing injury, or is intended by the person having it with him for such use’.  The court must determine whether the weapon or weapon equivalent is highly dangerous on the facts and circumstances of the case.</t>
  </si>
  <si>
    <t xml:space="preserve">Suggest sexual assault? </t>
  </si>
  <si>
    <t>Dishonestly receiving stolen property. </t>
  </si>
  <si>
    <t>Dishonestly receiving property stolen in the commission of a dacoity. </t>
  </si>
  <si>
    <t>Habitually dealing in stolen property. </t>
  </si>
  <si>
    <t>Assisting in concealment of stolen property. </t>
  </si>
  <si>
    <t>Of the Receiving of Stolen Property </t>
  </si>
  <si>
    <t>Handle stolen goods</t>
  </si>
  <si>
    <t>More serious handle stolen goods</t>
  </si>
  <si>
    <t>Of Cheating </t>
  </si>
  <si>
    <t>Cheating by personation. </t>
  </si>
  <si>
    <t>Cheating with knowledge that wrongful loss may ensue to person whose interest offender is bound to protect. </t>
  </si>
  <si>
    <t>Cheating and dishonestly inducing delivery of property. </t>
  </si>
  <si>
    <t>Dishonest or fraudulent removal or concealment of property to prevent distribution among creditor. </t>
  </si>
  <si>
    <t>Dishonestly or fraudulently preventing debt being available for creditors. </t>
  </si>
  <si>
    <t>Dishonest or fraudulent execution of deed of transfer containing false statement of consideration. </t>
  </si>
  <si>
    <t>Dishonest or fraudulent removal or concealment of property. </t>
  </si>
  <si>
    <t>Of Mischief </t>
  </si>
  <si>
    <t>Cheating</t>
  </si>
  <si>
    <t>mischief</t>
  </si>
  <si>
    <t>Mischief causing damage to the amount of fifty rupees. </t>
  </si>
  <si>
    <t>Mischief by killing or maiming animal of the value of ten rupees. </t>
  </si>
  <si>
    <t>Mischief by killing or maiming cattle, etc., of any value or any animal of the value of fifty rupees. </t>
  </si>
  <si>
    <t>Mischief by injury to works of irrigation or by wrongfully diverting water. </t>
  </si>
  <si>
    <t>Mischief by injury to public road, bridge, river or channel. </t>
  </si>
  <si>
    <t>Mischief by causing inundation or obstruction to public drainage attended with damage. </t>
  </si>
  <si>
    <t>Mischief by destroying, moving or rendering less useful a light-house or sea-mark. </t>
  </si>
  <si>
    <t>Mischief by destroying or moving, etc., a land-mark fixed by public authority. </t>
  </si>
  <si>
    <t>Mischief by fire or explosive substance with intent to cause damage to amount of one hundred or (in case of agricultural produce ) ten rupees. </t>
  </si>
  <si>
    <t>Mischief by fire or explosive substance with intent to destroy house, etc. </t>
  </si>
  <si>
    <t>Mischief with intent to destroy or make unsafe a decked vessel or one of twenty tons burden. </t>
  </si>
  <si>
    <t>Punishment for intentionally running vessel agroun, or ashore with intent to commit theft, etc. </t>
  </si>
  <si>
    <t>Mischief committed after preparation made for causing death or hurt. </t>
  </si>
  <si>
    <t>Of Criminal Trespass </t>
  </si>
  <si>
    <t>Criminal trespass. </t>
  </si>
  <si>
    <t>House-trespas </t>
  </si>
  <si>
    <t>Lurking house-trespass. </t>
  </si>
  <si>
    <t>Lurking house-trespass by night. </t>
  </si>
  <si>
    <t>House-breaking. </t>
  </si>
  <si>
    <t>House-breaking by night. </t>
  </si>
  <si>
    <t>House-trespass in order to commit offence punishable with death. </t>
  </si>
  <si>
    <t>House-trespass in order to commit offence punishable with imprisonment for life. </t>
  </si>
  <si>
    <t>House-trespass in order to commit offence punishable with imprisonment. </t>
  </si>
  <si>
    <t>House-trespass after preparation for hurt, assault or wrongful restraint. </t>
  </si>
  <si>
    <t>Lurking house-trespass or house-breaking in order to commit offence punishable with imprisonment. </t>
  </si>
  <si>
    <t>Lurking house-trespass or house-breaking after preparation for hurt, assault or wrongful restraint. </t>
  </si>
  <si>
    <t>Lurking house-trespass or house-breaking by night in order to commit offence punishable with imprisonment. </t>
  </si>
  <si>
    <t>Lurking house-trespass or house-breaking by night after preparation for hurt, assault, or wrongful restraint. </t>
  </si>
  <si>
    <t>Grievous hurt caused whilst committing lurking house-trespass or house-breaking. </t>
  </si>
  <si>
    <t>Dishonestly breaking open receptacle containing property. </t>
  </si>
  <si>
    <t>Forgery </t>
  </si>
  <si>
    <t>Making a false document. </t>
  </si>
  <si>
    <t>Forgery of record of Court or of public register, etc. </t>
  </si>
  <si>
    <t>Forgery of valuable security, will, etc. </t>
  </si>
  <si>
    <t>Forgery for purpose of cheating. </t>
  </si>
  <si>
    <t>Using as genuine a forged document or electronic record. </t>
  </si>
  <si>
    <t>Making or possessing counterfeit seal, etc., with intent to commit forgery punishable under section 467. </t>
  </si>
  <si>
    <t>Making or possessing counterfeit seal, etc., with intent to commit forgery punishable otherwise. </t>
  </si>
  <si>
    <t>Having possession of document described in section 466 or 467, knowing it to be forged and intending to use it as genuine. </t>
  </si>
  <si>
    <t>Counterfeiting device or mark used for authenticating documents described in section 467, or possessing counterfeit marked material. </t>
  </si>
  <si>
    <t>Fraudulent cancellation, destruction, etc., of will, authority to adopt, or valuable security. </t>
  </si>
  <si>
    <t>477A</t>
  </si>
  <si>
    <t>Falsification of accounts. </t>
  </si>
  <si>
    <t>Of Property and Other Marks </t>
  </si>
  <si>
    <t>Using a false property mark. </t>
  </si>
  <si>
    <t>Counterfeiting a property mark used by another. </t>
  </si>
  <si>
    <t>Counterfeiting a mark used by a public servant. </t>
  </si>
  <si>
    <t>Making or possession of any instrument for counterfeiting a property mark. </t>
  </si>
  <si>
    <t>Selling goods marked with a counterfeit property mark. </t>
  </si>
  <si>
    <t>Making a false mark upon any receptacle containing goods. </t>
  </si>
  <si>
    <t>Tampering with property mark with intent to cause injury. </t>
  </si>
  <si>
    <r>
      <t>O</t>
    </r>
    <r>
      <rPr>
        <sz val="9"/>
        <color theme="1"/>
        <rFont val="Times New Roman"/>
        <family val="1"/>
      </rPr>
      <t xml:space="preserve">F </t>
    </r>
    <r>
      <rPr>
        <sz val="11"/>
        <color theme="1"/>
        <rFont val="Times New Roman"/>
        <family val="1"/>
      </rPr>
      <t>O</t>
    </r>
    <r>
      <rPr>
        <sz val="9"/>
        <color theme="1"/>
        <rFont val="Times New Roman"/>
        <family val="1"/>
      </rPr>
      <t xml:space="preserve">FFENCES AGAINST THE </t>
    </r>
    <r>
      <rPr>
        <sz val="11"/>
        <color theme="1"/>
        <rFont val="Times New Roman"/>
        <family val="1"/>
      </rPr>
      <t>P</t>
    </r>
    <r>
      <rPr>
        <sz val="9"/>
        <color theme="1"/>
        <rFont val="Times New Roman"/>
        <family val="1"/>
      </rPr>
      <t xml:space="preserve">UBLIC </t>
    </r>
    <r>
      <rPr>
        <sz val="11"/>
        <color theme="1"/>
        <rFont val="Times New Roman"/>
        <family val="1"/>
      </rPr>
      <t>T</t>
    </r>
    <r>
      <rPr>
        <sz val="9"/>
        <color theme="1"/>
        <rFont val="Times New Roman"/>
        <family val="1"/>
      </rPr>
      <t>RANQUILLITY </t>
    </r>
  </si>
  <si>
    <t>Joining unlawful assembly armed with deadly weapon. </t>
  </si>
  <si>
    <t>Unlawful assembly. </t>
  </si>
  <si>
    <t>Joining or continuing in unlawful assembly, knowing it has been commanded to disperse. </t>
  </si>
  <si>
    <t>Rioting</t>
  </si>
  <si>
    <t>Rioting, armed with deadly weapon. </t>
  </si>
  <si>
    <t>Hiring, or conniving at hiring, of persons to join unlawful assembly. </t>
  </si>
  <si>
    <t>Assaulting or obstructing public servant when suppressing riot, etc. </t>
  </si>
  <si>
    <t>Wantonly giving provocation, with intent to cause riot </t>
  </si>
  <si>
    <t>Affray </t>
  </si>
  <si>
    <t>fifty rupees = 0.45 sterling</t>
  </si>
  <si>
    <t>Affray</t>
  </si>
  <si>
    <t>Fraud by false representation: other frauds (outcomes only)</t>
  </si>
  <si>
    <t>Band b fine</t>
  </si>
  <si>
    <t>https://www.sentencingcouncil.org.uk/offences/magistrates-court/item/fraud/</t>
  </si>
  <si>
    <t>Fraud by false representation: other frauds - aggravated version</t>
  </si>
  <si>
    <t>Suggest using an aggravation? Since it is due a BOT that the offence is happening</t>
  </si>
  <si>
    <t>https://www.sentencingcouncil.org.uk/offences/magistrates-court/item/handling-stolen-goods-2/</t>
  </si>
  <si>
    <t>Used an aggravated offence since offence specifies dacoity</t>
  </si>
  <si>
    <t>Criminal damage</t>
  </si>
  <si>
    <t>Band A fine</t>
  </si>
  <si>
    <t>3 months</t>
  </si>
  <si>
    <t>https://www.sentencingcouncil.org.uk/offences/magistrates-court/item/criminal-damage-other-than-by-fire-value-not-exceeding-5000-racially-or-religiously-aggravated-criminal-damage/</t>
  </si>
  <si>
    <t>Could use either criminal damage or an animal welfare offence? At the moment have opted for criminal damage</t>
  </si>
  <si>
    <t xml:space="preserve">Criminal damage more serious </t>
  </si>
  <si>
    <t>https://www.sentencingcouncil.org.uk/offences/crown-court/item/criminal-damage-other-than-by-fire-value-exceeding-5000-racially-or-religiously-aggravated-criminal-damage/</t>
  </si>
  <si>
    <t>Arson</t>
  </si>
  <si>
    <t>Low level community order</t>
  </si>
  <si>
    <t>https://www.sentencingcouncil.org.uk/offences/crown-court/item/arson-criminal-damage-by-fire/</t>
  </si>
  <si>
    <t>Criminal damage endangering life, other (Indictable)</t>
  </si>
  <si>
    <t xml:space="preserve">Medium level community order </t>
  </si>
  <si>
    <t xml:space="preserve">3 years </t>
  </si>
  <si>
    <t>https://www.sentencingcouncil.org.uk/offences/crown-court/item/affray-2/</t>
  </si>
  <si>
    <t>Breach of trust offence, with a sexual element</t>
  </si>
  <si>
    <t xml:space="preserve">Decided on using murder since that is the most serious element of the offence. </t>
  </si>
  <si>
    <t xml:space="preserve">Used the list of aggravating factors from UK law to decide upon score. Significant harm to victim is an aggravating factor for Cat 1 harm. </t>
  </si>
  <si>
    <t>Used the list of aggravating factors from UK law to decide upon score. Weapon use makes the offender more culpable for the offence.</t>
  </si>
  <si>
    <t xml:space="preserve">Reading the offence description </t>
  </si>
  <si>
    <t>Burglary</t>
  </si>
  <si>
    <t>OF OFFENCES RELATING TO DOCUMENTS AND TO PROPERTY MARKS </t>
  </si>
  <si>
    <t>OF OFFENCES AGAINST THE PUBLIC TRANQUILLITY </t>
  </si>
  <si>
    <t xml:space="preserve">14 years </t>
  </si>
  <si>
    <t>https://www.sentencingcouncil.org.uk/offences/magistrates-court/item/domestic-burglary/</t>
  </si>
  <si>
    <t>Aggravated Burglary</t>
  </si>
  <si>
    <t>https://www.sentencingcouncil.org.uk/wp-content/uploads/Burglary-definitive-guideline-Web.pdf</t>
  </si>
  <si>
    <t>Aggravated Burglary plus GBH with intent</t>
  </si>
  <si>
    <t xml:space="preserve">Used GBH with intent plus aggravated burglary to create score. </t>
  </si>
  <si>
    <t>Suggest is most serious to burglary from description.</t>
  </si>
  <si>
    <t xml:space="preserve">The guidelines in the UK don't appear to include any aggravation for "lurking" or trepass by night. </t>
  </si>
  <si>
    <t>Used fraud - medium culpability</t>
  </si>
  <si>
    <t>https://www.sentencingcouncil.org.uk/offences/crown-court/item/fraud/</t>
  </si>
  <si>
    <t>False statements, false entries in records and forgery</t>
  </si>
  <si>
    <t xml:space="preserve">Precise harm could depend on what has been forged? </t>
  </si>
  <si>
    <t xml:space="preserve">Could this be more serious than a basic forgery? </t>
  </si>
  <si>
    <t>Making or supplying articles for use in frauds</t>
  </si>
  <si>
    <t>https://www.sentencingcouncil.org.uk/offences/magistrates-court/item/possessing-making-or-supplying-articles-for-use-in-fraud/</t>
  </si>
  <si>
    <t xml:space="preserve"> Fraud by Abuse of Position</t>
  </si>
  <si>
    <t>https://www.sentencingcouncil.org.uk/wp-content/uploads/Fraud-Bribery-and-Money-Laundering-offences-definitive-guideline-Web.pdf</t>
  </si>
  <si>
    <t xml:space="preserve"> Fraud by False Representation</t>
  </si>
  <si>
    <t>Band B fine</t>
  </si>
  <si>
    <t>Using a false instrument or a copy of a false instrument</t>
  </si>
  <si>
    <t>Used Making or supplying articles for use in frauds</t>
  </si>
  <si>
    <t>https://www.sentencingcouncil.org.uk/offences/crown-court/item/possessing-making-or-supplying-articles-for-use-in-fraud/</t>
  </si>
  <si>
    <t xml:space="preserve">ABH </t>
  </si>
  <si>
    <t>The offence description says with intent to cause injury. Therefore opted for an injury offence. Level of injury not specified, so went with ABH</t>
  </si>
  <si>
    <t>Violent disorder</t>
  </si>
  <si>
    <t>https://www.sentencingcouncil.org.uk/offences/crown-court/item/violent-disorder-2/</t>
  </si>
  <si>
    <t>Violent disorder plus possession of an offensive weapon more serious</t>
  </si>
  <si>
    <t>Affray plus possession of an offensive weapon more serious</t>
  </si>
  <si>
    <t>Obstruct PC plus affray</t>
  </si>
  <si>
    <t>Added the scores together for affray plus weapon possession</t>
  </si>
  <si>
    <t>Added the scores together for Violent disorder plus weapon possession</t>
  </si>
  <si>
    <t xml:space="preserve">There isn't really an offence in the CCHI that matches exactly. Suggest possibly just using affray? </t>
  </si>
  <si>
    <t>Don't really have a comparative crime in the UK</t>
  </si>
  <si>
    <t>Not sure what it matches with</t>
  </si>
  <si>
    <t xml:space="preserve">Suggest kidnapping? </t>
  </si>
  <si>
    <t>Suggest ABH since level of injury is not specified.</t>
  </si>
  <si>
    <t xml:space="preserve">No explicit sentences guidelines, have to use actual cases. </t>
  </si>
  <si>
    <t>Suggest 4-5 years?</t>
  </si>
  <si>
    <t xml:space="preserve">Suggest 4 months? </t>
  </si>
  <si>
    <t xml:space="preserve">Suggest 6 months? </t>
  </si>
  <si>
    <t>No - general handling SG</t>
  </si>
  <si>
    <t xml:space="preserve">scored as a higher culpability SG handling </t>
  </si>
  <si>
    <t>low level community order</t>
  </si>
  <si>
    <t>14 years custody</t>
  </si>
  <si>
    <t>Suggest 7 years</t>
  </si>
  <si>
    <t xml:space="preserve">Dowry Deaths </t>
  </si>
  <si>
    <t>304 B</t>
  </si>
  <si>
    <t>Dowry deaths are young brides who are murdered or driven to suicide by their partners family/husband. Suggest murder since the crime figures do not distinguish between homicide and suicide. Apparently can account for 40-50% of total female homicides per year in India.</t>
  </si>
  <si>
    <t xml:space="preserve">Riot = violent disorder. </t>
  </si>
  <si>
    <t>Suggest is most similar to burglary from description.</t>
  </si>
  <si>
    <t xml:space="preserve">This is tricky since it may be for sexual exploitation or for some other purpose. Elected for the same score as Kidnapping plus. </t>
  </si>
  <si>
    <t>Murder (provided the murder is carried out)</t>
  </si>
  <si>
    <t xml:space="preserve">Suggest Blackmail. Could look at some form of gradation to reflect different levels of hurt threatened? </t>
  </si>
  <si>
    <t xml:space="preserve">This seems the closest offence. Offence specifies procuration alone - no harm is specified to the child here. Hence the relatively low score for what could be occurring prior to a more serious offence being committed e.g sexual exploitation of a child. </t>
  </si>
  <si>
    <t xml:space="preserve">Did they actually kill said person or just kidnap? One way is if the murder is actually carried out then add the score for murder to that for the kidnapping? `Or if the murder is committed score as murder. Currect decision is to score as for murder if the murder is carried out. If the murder is not completed possible attempt murder could also be appropriate. </t>
  </si>
  <si>
    <t>Indian Penal Code Number</t>
  </si>
  <si>
    <t>Justification or Explanatory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</si>
</sst>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Calibri"/>
      <family val="2"/>
      <scheme val="minor"/>
    </font>
    <font>
      <b/>
      <sz val="12"/>
      <color theme="1"/>
      <name val="Calibri"/>
      <family val="2"/>
      <scheme val="minor"/>
    </font>
    <font>
      <u/>
      <sz val="12"/>
      <color theme="10"/>
      <name val="Calibri"/>
      <family val="2"/>
      <scheme val="minor"/>
    </font>
    <font>
      <sz val="12"/>
      <color theme="1"/>
      <name val="Helvetica"/>
      <family val="2"/>
    </font>
    <font>
      <sz val="9"/>
      <color theme="1"/>
      <name val="Times New Roman"/>
      <family val="1"/>
    </font>
    <font>
      <sz val="10"/>
      <color theme="1"/>
      <name val="Code2000"/>
    </font>
    <font>
      <sz val="8"/>
      <color theme="1"/>
      <name val="Code2000"/>
    </font>
    <font>
      <sz val="9"/>
      <color theme="1"/>
      <name val="Code2000"/>
    </font>
    <font>
      <sz val="11"/>
      <color theme="1"/>
      <name val="Times New Roman"/>
      <family val="1"/>
    </font>
    <font>
      <i/>
      <sz val="11"/>
      <color theme="1"/>
      <name val="Times New Roman"/>
      <family val="1"/>
    </font>
    <font>
      <sz val="12"/>
      <color rgb="FF000000"/>
      <name val="Calibri"/>
      <family val="2"/>
      <scheme val="minor"/>
    </font>
    <font>
      <sz val="8"/>
      <name val="Calibri"/>
      <family val="2"/>
      <scheme val="minor"/>
    </font>
    <font>
      <b/>
      <sz val="11"/>
      <color theme="1"/>
      <name val="Times New Roman"/>
      <family val="1"/>
    </font>
    <font>
      <b/>
      <sz val="12"/>
      <color theme="1"/>
      <name val="Arial"/>
      <family val="2"/>
    </font>
    <font>
      <sz val="12"/>
      <color theme="1"/>
      <name val="Arial"/>
      <family val="2"/>
    </font>
    <font>
      <i/>
      <sz val="12"/>
      <color theme="1"/>
      <name val="Arial"/>
      <family val="2"/>
    </font>
    <font>
      <u/>
      <sz val="12"/>
      <color theme="10"/>
      <name val="Arial"/>
      <family val="2"/>
    </font>
    <font>
      <b/>
      <sz val="12"/>
      <color rgb="FF000000"/>
      <name val="Arial"/>
      <family val="2"/>
    </font>
    <font>
      <sz val="12"/>
      <color rgb="FF000000"/>
      <name val="Arial"/>
      <family val="2"/>
    </font>
    <font>
      <b/>
      <i/>
      <sz val="12"/>
      <color theme="1"/>
      <name val="Arial"/>
      <family val="2"/>
    </font>
    <font>
      <i/>
      <sz val="12"/>
      <color rgb="FF000000"/>
      <name val="Arial"/>
      <family val="2"/>
    </font>
    <font>
      <i/>
      <sz val="12"/>
      <color rgb="FF202124"/>
      <name val="Arial"/>
      <family val="2"/>
    </font>
    <font>
      <b/>
      <i/>
      <sz val="11"/>
      <color theme="1"/>
      <name val="Times New Roman"/>
      <family val="1"/>
    </font>
  </fonts>
  <fills count="7">
    <fill>
      <patternFill patternType="none"/>
    </fill>
    <fill>
      <patternFill patternType="gray125"/>
    </fill>
    <fill>
      <patternFill patternType="solid">
        <fgColor theme="4" tint="0.59999389629810485"/>
        <bgColor indexed="64"/>
      </patternFill>
    </fill>
    <fill>
      <patternFill patternType="solid">
        <fgColor rgb="FFB4C6E7"/>
        <bgColor rgb="FF000000"/>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59999389629810485"/>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5">
    <xf numFmtId="0" fontId="0" fillId="0" borderId="0" xfId="0"/>
    <xf numFmtId="0" fontId="1" fillId="2" borderId="1" xfId="0" applyFont="1" applyFill="1" applyBorder="1" applyAlignment="1">
      <alignment wrapText="1"/>
    </xf>
    <xf numFmtId="0" fontId="0" fillId="2" borderId="1" xfId="0" applyFill="1" applyBorder="1" applyAlignment="1">
      <alignment wrapText="1"/>
    </xf>
    <xf numFmtId="0" fontId="2" fillId="2" borderId="1" xfId="1" applyFill="1" applyBorder="1" applyAlignment="1">
      <alignment wrapText="1"/>
    </xf>
    <xf numFmtId="0" fontId="3" fillId="0" borderId="0" xfId="0" applyFont="1"/>
    <xf numFmtId="0" fontId="5" fillId="0" borderId="0" xfId="0" applyFont="1"/>
    <xf numFmtId="0" fontId="6" fillId="0" borderId="0" xfId="0" applyFont="1"/>
    <xf numFmtId="0" fontId="7" fillId="0" borderId="0" xfId="0" applyFont="1"/>
    <xf numFmtId="0" fontId="10" fillId="3" borderId="2" xfId="0" applyFont="1" applyFill="1" applyBorder="1" applyAlignment="1">
      <alignment wrapText="1"/>
    </xf>
    <xf numFmtId="0" fontId="0" fillId="4" borderId="1" xfId="0" applyFill="1" applyBorder="1" applyAlignment="1">
      <alignment wrapText="1"/>
    </xf>
    <xf numFmtId="0" fontId="8" fillId="5" borderId="0" xfId="0" applyFont="1" applyFill="1"/>
    <xf numFmtId="0" fontId="12" fillId="5" borderId="1" xfId="0" applyFont="1" applyFill="1" applyBorder="1" applyAlignment="1">
      <alignment wrapText="1"/>
    </xf>
    <xf numFmtId="0" fontId="8" fillId="5" borderId="1" xfId="0" applyFont="1" applyFill="1" applyBorder="1" applyAlignment="1">
      <alignment wrapText="1"/>
    </xf>
    <xf numFmtId="0" fontId="9" fillId="5" borderId="1" xfId="0" applyFont="1" applyFill="1" applyBorder="1" applyAlignment="1">
      <alignment wrapText="1"/>
    </xf>
    <xf numFmtId="0" fontId="9" fillId="5" borderId="1" xfId="0" applyFont="1" applyFill="1" applyBorder="1"/>
    <xf numFmtId="0" fontId="13" fillId="5" borderId="1" xfId="0" applyFont="1" applyFill="1" applyBorder="1" applyAlignment="1">
      <alignment wrapText="1"/>
    </xf>
    <xf numFmtId="0" fontId="13" fillId="4" borderId="1" xfId="0" applyFont="1" applyFill="1" applyBorder="1" applyAlignment="1">
      <alignment wrapText="1"/>
    </xf>
    <xf numFmtId="0" fontId="13" fillId="2" borderId="1" xfId="0" applyFont="1" applyFill="1" applyBorder="1" applyAlignment="1">
      <alignment wrapText="1"/>
    </xf>
    <xf numFmtId="0" fontId="14" fillId="5" borderId="1" xfId="0" applyFont="1" applyFill="1" applyBorder="1" applyAlignment="1">
      <alignment wrapText="1"/>
    </xf>
    <xf numFmtId="0" fontId="14" fillId="4" borderId="1" xfId="0" applyFont="1" applyFill="1" applyBorder="1" applyAlignment="1">
      <alignment wrapText="1"/>
    </xf>
    <xf numFmtId="0" fontId="14" fillId="2" borderId="1" xfId="0" applyFont="1" applyFill="1" applyBorder="1" applyAlignment="1">
      <alignment wrapText="1"/>
    </xf>
    <xf numFmtId="0" fontId="14" fillId="5" borderId="1" xfId="0" applyFont="1" applyFill="1" applyBorder="1" applyAlignment="1">
      <alignment horizontal="right" wrapText="1"/>
    </xf>
    <xf numFmtId="0" fontId="16" fillId="2" borderId="1" xfId="1" applyFont="1" applyFill="1" applyBorder="1" applyAlignment="1">
      <alignment wrapText="1"/>
    </xf>
    <xf numFmtId="0" fontId="18" fillId="4" borderId="1" xfId="0" applyFont="1" applyFill="1" applyBorder="1" applyAlignment="1">
      <alignment wrapText="1"/>
    </xf>
    <xf numFmtId="0" fontId="13" fillId="0" borderId="1" xfId="0" applyFont="1" applyBorder="1" applyAlignment="1">
      <alignment wrapText="1"/>
    </xf>
    <xf numFmtId="0" fontId="14" fillId="0" borderId="1" xfId="0" applyFont="1" applyBorder="1" applyAlignment="1">
      <alignment wrapText="1"/>
    </xf>
    <xf numFmtId="0" fontId="19" fillId="4" borderId="1" xfId="0" applyFont="1" applyFill="1" applyBorder="1" applyAlignment="1">
      <alignment wrapText="1"/>
    </xf>
    <xf numFmtId="0" fontId="15" fillId="4" borderId="1" xfId="0" applyFont="1" applyFill="1" applyBorder="1" applyAlignment="1">
      <alignment wrapText="1"/>
    </xf>
    <xf numFmtId="0" fontId="20" fillId="4" borderId="1" xfId="0" applyFont="1" applyFill="1" applyBorder="1" applyAlignment="1">
      <alignment wrapText="1"/>
    </xf>
    <xf numFmtId="0" fontId="21" fillId="4" borderId="1" xfId="0" applyFont="1" applyFill="1" applyBorder="1" applyAlignment="1">
      <alignment wrapText="1"/>
    </xf>
    <xf numFmtId="0" fontId="17" fillId="6" borderId="1" xfId="0" applyFont="1" applyFill="1" applyBorder="1" applyAlignment="1">
      <alignment wrapText="1"/>
    </xf>
    <xf numFmtId="0" fontId="18" fillId="6" borderId="1" xfId="0" applyFont="1" applyFill="1" applyBorder="1" applyAlignment="1">
      <alignment wrapText="1"/>
    </xf>
    <xf numFmtId="0" fontId="13" fillId="5" borderId="3" xfId="0" applyFont="1" applyFill="1" applyBorder="1" applyAlignment="1">
      <alignment wrapText="1"/>
    </xf>
    <xf numFmtId="0" fontId="14" fillId="5" borderId="3" xfId="0" applyFont="1" applyFill="1" applyBorder="1" applyAlignment="1">
      <alignment wrapText="1"/>
    </xf>
    <xf numFmtId="0" fontId="22" fillId="5" borderId="1"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Eleanor Neyroud" id="{4E9126E7-8CFD-014E-B5CD-0ED7035E0141}" userId="S::ecn32@cam.ac.uk::9f50ca64-1709-46e6-bd14-55c8e333844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52" dT="2021-09-10T12:20:42.18" personId="{4E9126E7-8CFD-014E-B5CD-0ED7035E0141}" id="{67B71807-834C-4B46-9B4B-BFB48F7C1E8E}">
    <text xml:space="preserve">The definition of 'unlawful assembly', according to Indian law, is laid down in Section 141 of the Indian Penal Code. According to this section, an assembly of five or more persons becomes unlawful when its purpose is or becomes:
To overawe by criminal force, or show of criminal force, the Central or any State Government or Parliament or the Legislature of any State, or any public servant in the exercise of the lawful power of such public servant;
To resist the execution of any law, or of any legal process;
To commit any mischief or criminal trespass, or other offence;
By means of criminal force, or show of criminal force, to any person, to take or obtain possession of any property, or to deprive any person of the enjoyment of a right of way, or of the use of water or other incorporeal right of which he is in possession or enjoyment, or to enforce any right or supposed right;
By means of criminal force, or show of criminal force, to compel any person to do what he is not legally bound to do, or to omit to do what he is legally entitled to do.
</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www.sentencingcouncil.org.uk/offences/magistrates-court/item/fraud/" TargetMode="External"/><Relationship Id="rId18" Type="http://schemas.openxmlformats.org/officeDocument/2006/relationships/hyperlink" Target="https://www.sentencingcouncil.org.uk/offences/magistrates-court/item/fraud/" TargetMode="External"/><Relationship Id="rId26" Type="http://schemas.openxmlformats.org/officeDocument/2006/relationships/hyperlink" Target="https://www.sentencingcouncil.org.uk/offences/magistrates-court/item/domestic-burglary/" TargetMode="External"/><Relationship Id="rId3" Type="http://schemas.openxmlformats.org/officeDocument/2006/relationships/hyperlink" Target="https://www.sentencingcouncil.org.uk/offences/crown-court/item/assault-occasioning-actual-bodily-harm-racially-religiously-aggravated-abh/" TargetMode="External"/><Relationship Id="rId21" Type="http://schemas.openxmlformats.org/officeDocument/2006/relationships/hyperlink" Target="https://www.sentencingcouncil.org.uk/offences/crown-court/item/criminal-damage-other-than-by-fire-value-exceeding-5000-racially-or-religiously-aggravated-criminal-damage/" TargetMode="External"/><Relationship Id="rId34" Type="http://schemas.microsoft.com/office/2017/10/relationships/threadedComment" Target="../threadedComments/threadedComment1.xml"/><Relationship Id="rId7" Type="http://schemas.openxmlformats.org/officeDocument/2006/relationships/hyperlink" Target="https://www.sentencingcouncil.org.uk/offences/magistrates-court/item/fraud/" TargetMode="External"/><Relationship Id="rId12" Type="http://schemas.openxmlformats.org/officeDocument/2006/relationships/hyperlink" Target="https://www.sentencingcouncil.org.uk/offences/magistrates-court/item/fraud/" TargetMode="External"/><Relationship Id="rId17" Type="http://schemas.openxmlformats.org/officeDocument/2006/relationships/hyperlink" Target="https://www.sentencingcouncil.org.uk/offences/magistrates-court/item/fraud/" TargetMode="External"/><Relationship Id="rId25" Type="http://schemas.openxmlformats.org/officeDocument/2006/relationships/hyperlink" Target="https://www.sentencingcouncil.org.uk/offences/magistrates-court/item/domestic-burglary/" TargetMode="External"/><Relationship Id="rId33" Type="http://schemas.openxmlformats.org/officeDocument/2006/relationships/comments" Target="../comments1.xml"/><Relationship Id="rId2" Type="http://schemas.openxmlformats.org/officeDocument/2006/relationships/hyperlink" Target="https://www.sentencingcouncil.org.uk/offences/crown-court/item/assault-occasioning-actual-bodily-harm-racially-religiously-aggravated-abh/" TargetMode="External"/><Relationship Id="rId16" Type="http://schemas.openxmlformats.org/officeDocument/2006/relationships/hyperlink" Target="https://www.sentencingcouncil.org.uk/offences/magistrates-court/item/fraud/" TargetMode="External"/><Relationship Id="rId20" Type="http://schemas.openxmlformats.org/officeDocument/2006/relationships/hyperlink" Target="https://www.sentencingcouncil.org.uk/offences/crown-court/item/criminal-damage-other-than-by-fire-value-exceeding-5000-racially-or-religiously-aggravated-criminal-damage/" TargetMode="External"/><Relationship Id="rId29" Type="http://schemas.openxmlformats.org/officeDocument/2006/relationships/hyperlink" Target="https://www.sentencingcouncil.org.uk/offences/magistrates-court/item/domestic-burglary/" TargetMode="External"/><Relationship Id="rId1" Type="http://schemas.openxmlformats.org/officeDocument/2006/relationships/hyperlink" Target="https://www.sentencingcouncil.org.uk/offences/crown-court/item/assault-occasioning-actual-bodily-harm-racially-religiously-aggravated-abh/" TargetMode="External"/><Relationship Id="rId6" Type="http://schemas.openxmlformats.org/officeDocument/2006/relationships/hyperlink" Target="https://www.sentencingcouncil.org.uk/offences/magistrates-court/item/fraud/" TargetMode="External"/><Relationship Id="rId11" Type="http://schemas.openxmlformats.org/officeDocument/2006/relationships/hyperlink" Target="https://www.sentencingcouncil.org.uk/offences/magistrates-court/item/handling-stolen-goods-2/" TargetMode="External"/><Relationship Id="rId24" Type="http://schemas.openxmlformats.org/officeDocument/2006/relationships/hyperlink" Target="https://www.sentencingcouncil.org.uk/offences/magistrates-court/item/domestic-burglary/" TargetMode="External"/><Relationship Id="rId32" Type="http://schemas.openxmlformats.org/officeDocument/2006/relationships/vmlDrawing" Target="../drawings/vmlDrawing1.vml"/><Relationship Id="rId5" Type="http://schemas.openxmlformats.org/officeDocument/2006/relationships/hyperlink" Target="https://www.sentencingcouncil.org.uk/offences/crown-court/item/robbery-street-and-less-sophisticated-commercial/" TargetMode="External"/><Relationship Id="rId15" Type="http://schemas.openxmlformats.org/officeDocument/2006/relationships/hyperlink" Target="https://www.sentencingcouncil.org.uk/offences/magistrates-court/item/fraud/" TargetMode="External"/><Relationship Id="rId23" Type="http://schemas.openxmlformats.org/officeDocument/2006/relationships/hyperlink" Target="https://www.sentencingcouncil.org.uk/offences/crown-court/item/criminal-damage-other-than-by-fire-value-exceeding-5000-racially-or-religiously-aggravated-criminal-damage/" TargetMode="External"/><Relationship Id="rId28" Type="http://schemas.openxmlformats.org/officeDocument/2006/relationships/hyperlink" Target="https://www.sentencingcouncil.org.uk/offences/magistrates-court/item/domestic-burglary/" TargetMode="External"/><Relationship Id="rId10" Type="http://schemas.openxmlformats.org/officeDocument/2006/relationships/hyperlink" Target="https://www.sentencingcouncil.org.uk/offences/magistrates-court/item/handling-stolen-goods-2/" TargetMode="External"/><Relationship Id="rId19" Type="http://schemas.openxmlformats.org/officeDocument/2006/relationships/hyperlink" Target="https://www.sentencingcouncil.org.uk/offences/magistrates-court/item/fraud/" TargetMode="External"/><Relationship Id="rId31" Type="http://schemas.openxmlformats.org/officeDocument/2006/relationships/printerSettings" Target="../printerSettings/printerSettings1.bin"/><Relationship Id="rId4" Type="http://schemas.openxmlformats.org/officeDocument/2006/relationships/hyperlink" Target="https://www.sentencingcouncil.org.uk/offences/crown-court/item/criminal-damage-arson-with-intent-to-endanger-life-or-reckless-as-to-whether-life-endangered/" TargetMode="External"/><Relationship Id="rId9" Type="http://schemas.openxmlformats.org/officeDocument/2006/relationships/hyperlink" Target="https://www.sentencingcouncil.org.uk/offences/magistrates-court/item/fraud/" TargetMode="External"/><Relationship Id="rId14" Type="http://schemas.openxmlformats.org/officeDocument/2006/relationships/hyperlink" Target="https://www.sentencingcouncil.org.uk/offences/magistrates-court/item/fraud/" TargetMode="External"/><Relationship Id="rId22" Type="http://schemas.openxmlformats.org/officeDocument/2006/relationships/hyperlink" Target="https://www.sentencingcouncil.org.uk/offences/crown-court/item/criminal-damage-other-than-by-fire-value-exceeding-5000-racially-or-religiously-aggravated-criminal-damage/" TargetMode="External"/><Relationship Id="rId27" Type="http://schemas.openxmlformats.org/officeDocument/2006/relationships/hyperlink" Target="https://www.sentencingcouncil.org.uk/offences/magistrates-court/item/domestic-burglary/" TargetMode="External"/><Relationship Id="rId30" Type="http://schemas.openxmlformats.org/officeDocument/2006/relationships/hyperlink" Target="https://www.sentencingcouncil.org.uk/offences/crown-court/item/causing-grievous-bodily-harm-with-intent-to-do-grievous-bodily-harm-wounding-with-intent-to-do-gbh/" TargetMode="External"/><Relationship Id="rId8" Type="http://schemas.openxmlformats.org/officeDocument/2006/relationships/hyperlink" Target="https://www.sentencingcouncil.org.uk/offences/magistrates-court/item/frau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E771E-5E1C-C344-9749-FFAC481D4D81}">
  <dimension ref="A1:L161"/>
  <sheetViews>
    <sheetView tabSelected="1" topLeftCell="C154" zoomScale="75" workbookViewId="0">
      <selection activeCell="K162" sqref="K162"/>
    </sheetView>
  </sheetViews>
  <sheetFormatPr defaultColWidth="10.796875" defaultRowHeight="15.6"/>
  <cols>
    <col min="1" max="1" width="10.19921875" style="18" customWidth="1"/>
    <col min="2" max="2" width="36.69921875" style="33" customWidth="1"/>
    <col min="3" max="3" width="32.296875" style="13" customWidth="1"/>
    <col min="4" max="4" width="33.296875" style="12" customWidth="1"/>
    <col min="5" max="5" width="34.5" style="19" customWidth="1"/>
    <col min="6" max="6" width="42.796875" style="27" customWidth="1"/>
    <col min="7" max="7" width="21.69921875" style="17" customWidth="1"/>
    <col min="8" max="8" width="18.296875" style="20" customWidth="1"/>
    <col min="9" max="9" width="16.296875" style="20" customWidth="1"/>
    <col min="10" max="10" width="17" style="20" customWidth="1"/>
    <col min="11" max="11" width="13.19921875" style="20" customWidth="1"/>
    <col min="12" max="12" width="27.296875" style="20" customWidth="1"/>
    <col min="13" max="16384" width="10.796875" style="25"/>
  </cols>
  <sheetData>
    <row r="1" spans="1:12" s="24" customFormat="1" ht="79.95" customHeight="1">
      <c r="A1" s="15" t="s">
        <v>453</v>
      </c>
      <c r="B1" s="32" t="s">
        <v>0</v>
      </c>
      <c r="C1" s="34" t="s">
        <v>1</v>
      </c>
      <c r="D1" s="11" t="s">
        <v>9</v>
      </c>
      <c r="E1" s="16" t="s">
        <v>2</v>
      </c>
      <c r="F1" s="26" t="s">
        <v>454</v>
      </c>
      <c r="G1" s="17" t="s">
        <v>3</v>
      </c>
      <c r="H1" s="17" t="s">
        <v>4</v>
      </c>
      <c r="I1" s="17" t="s">
        <v>5</v>
      </c>
      <c r="J1" s="17" t="s">
        <v>6</v>
      </c>
      <c r="K1" s="17" t="s">
        <v>7</v>
      </c>
      <c r="L1" s="17" t="s">
        <v>8</v>
      </c>
    </row>
    <row r="2" spans="1:12" ht="52.05" customHeight="1">
      <c r="A2" s="18">
        <v>299</v>
      </c>
      <c r="B2" s="33" t="s">
        <v>285</v>
      </c>
      <c r="C2" s="13" t="s">
        <v>11</v>
      </c>
      <c r="D2" s="12" t="s">
        <v>10</v>
      </c>
      <c r="E2" s="19" t="s">
        <v>28</v>
      </c>
      <c r="F2" s="27" t="s">
        <v>28</v>
      </c>
      <c r="G2" s="17">
        <v>5475</v>
      </c>
      <c r="H2" s="20" t="s">
        <v>58</v>
      </c>
      <c r="J2" s="20" t="s">
        <v>59</v>
      </c>
      <c r="K2" s="20" t="s">
        <v>60</v>
      </c>
      <c r="L2" s="20" t="s">
        <v>61</v>
      </c>
    </row>
    <row r="3" spans="1:12" ht="52.05" customHeight="1">
      <c r="A3" s="18">
        <v>301</v>
      </c>
      <c r="B3" s="33" t="s">
        <v>285</v>
      </c>
      <c r="C3" s="13" t="s">
        <v>11</v>
      </c>
      <c r="D3" s="12" t="s">
        <v>12</v>
      </c>
      <c r="E3" s="19" t="s">
        <v>28</v>
      </c>
      <c r="F3" s="27" t="s">
        <v>29</v>
      </c>
      <c r="G3" s="17">
        <v>5475</v>
      </c>
      <c r="H3" s="20" t="s">
        <v>58</v>
      </c>
      <c r="J3" s="20" t="s">
        <v>59</v>
      </c>
      <c r="K3" s="20" t="s">
        <v>60</v>
      </c>
      <c r="L3" s="20" t="s">
        <v>61</v>
      </c>
    </row>
    <row r="4" spans="1:12" ht="52.05" customHeight="1">
      <c r="A4" s="21" t="s">
        <v>14</v>
      </c>
      <c r="B4" s="33" t="s">
        <v>285</v>
      </c>
      <c r="C4" s="13" t="s">
        <v>11</v>
      </c>
      <c r="D4" s="12" t="s">
        <v>13</v>
      </c>
      <c r="E4" s="19" t="s">
        <v>27</v>
      </c>
      <c r="F4" s="27" t="s">
        <v>30</v>
      </c>
      <c r="G4" s="17">
        <v>730</v>
      </c>
      <c r="H4" s="20" t="s">
        <v>58</v>
      </c>
      <c r="J4" s="20" t="s">
        <v>64</v>
      </c>
      <c r="K4" s="20" t="s">
        <v>60</v>
      </c>
      <c r="L4" s="20" t="s">
        <v>65</v>
      </c>
    </row>
    <row r="5" spans="1:12" ht="52.05" customHeight="1">
      <c r="A5" s="18">
        <v>307</v>
      </c>
      <c r="B5" s="33" t="s">
        <v>285</v>
      </c>
      <c r="C5" s="13" t="s">
        <v>11</v>
      </c>
      <c r="D5" s="12" t="s">
        <v>15</v>
      </c>
      <c r="E5" s="19" t="s">
        <v>26</v>
      </c>
      <c r="F5" s="27" t="s">
        <v>55</v>
      </c>
      <c r="G5" s="17">
        <v>3285</v>
      </c>
      <c r="H5" s="20" t="s">
        <v>58</v>
      </c>
      <c r="J5" s="20" t="s">
        <v>62</v>
      </c>
      <c r="K5" s="20" t="s">
        <v>60</v>
      </c>
      <c r="L5" s="20" t="s">
        <v>63</v>
      </c>
    </row>
    <row r="6" spans="1:12" ht="34.049999999999997" customHeight="1">
      <c r="A6" s="18">
        <v>319</v>
      </c>
      <c r="B6" s="33" t="s">
        <v>285</v>
      </c>
      <c r="C6" s="13" t="s">
        <v>16</v>
      </c>
      <c r="D6" s="12" t="s">
        <v>17</v>
      </c>
      <c r="E6" s="19" t="s">
        <v>24</v>
      </c>
      <c r="F6" s="27" t="s">
        <v>25</v>
      </c>
      <c r="G6" s="17">
        <v>1</v>
      </c>
      <c r="H6" s="20" t="s">
        <v>58</v>
      </c>
      <c r="J6" s="20" t="s">
        <v>66</v>
      </c>
      <c r="K6" s="20" t="s">
        <v>67</v>
      </c>
      <c r="L6" s="20" t="s">
        <v>68</v>
      </c>
    </row>
    <row r="7" spans="1:12" ht="34.049999999999997" customHeight="1">
      <c r="A7" s="18">
        <v>320</v>
      </c>
      <c r="B7" s="33" t="s">
        <v>285</v>
      </c>
      <c r="C7" s="13" t="s">
        <v>16</v>
      </c>
      <c r="D7" s="12" t="s">
        <v>18</v>
      </c>
      <c r="E7" s="19" t="s">
        <v>22</v>
      </c>
      <c r="F7" s="27" t="s">
        <v>31</v>
      </c>
      <c r="G7" s="17">
        <v>19</v>
      </c>
      <c r="H7" s="20" t="s">
        <v>58</v>
      </c>
      <c r="J7" s="20" t="s">
        <v>69</v>
      </c>
      <c r="K7" s="20" t="s">
        <v>70</v>
      </c>
      <c r="L7" s="20" t="s">
        <v>71</v>
      </c>
    </row>
    <row r="8" spans="1:12" ht="40.950000000000003" customHeight="1">
      <c r="A8" s="18">
        <v>321</v>
      </c>
      <c r="B8" s="33" t="s">
        <v>285</v>
      </c>
      <c r="C8" s="13" t="s">
        <v>16</v>
      </c>
      <c r="D8" s="12" t="s">
        <v>19</v>
      </c>
      <c r="E8" s="19" t="s">
        <v>21</v>
      </c>
      <c r="F8" s="27" t="s">
        <v>25</v>
      </c>
      <c r="G8" s="17">
        <v>10</v>
      </c>
      <c r="H8" s="20" t="s">
        <v>58</v>
      </c>
      <c r="J8" s="20" t="s">
        <v>72</v>
      </c>
      <c r="K8" s="20" t="s">
        <v>70</v>
      </c>
      <c r="L8" s="20" t="s">
        <v>73</v>
      </c>
    </row>
    <row r="9" spans="1:12" ht="45" customHeight="1">
      <c r="A9" s="18">
        <v>323</v>
      </c>
      <c r="B9" s="33" t="s">
        <v>285</v>
      </c>
      <c r="C9" s="13" t="s">
        <v>16</v>
      </c>
      <c r="D9" s="12" t="s">
        <v>20</v>
      </c>
      <c r="E9" s="19" t="s">
        <v>23</v>
      </c>
      <c r="F9" s="27" t="s">
        <v>32</v>
      </c>
      <c r="G9" s="17">
        <f>365*3</f>
        <v>1095</v>
      </c>
      <c r="H9" s="20" t="s">
        <v>58</v>
      </c>
      <c r="J9" s="20" t="s">
        <v>80</v>
      </c>
      <c r="K9" s="20" t="s">
        <v>60</v>
      </c>
      <c r="L9" s="3" t="s">
        <v>74</v>
      </c>
    </row>
    <row r="10" spans="1:12" ht="238.95" customHeight="1">
      <c r="A10" s="18">
        <v>324</v>
      </c>
      <c r="B10" s="33" t="s">
        <v>285</v>
      </c>
      <c r="C10" s="13" t="s">
        <v>16</v>
      </c>
      <c r="D10" s="12" t="s">
        <v>33</v>
      </c>
      <c r="E10" s="19" t="s">
        <v>77</v>
      </c>
      <c r="F10" s="27" t="s">
        <v>286</v>
      </c>
      <c r="G10" s="17">
        <f>36*7</f>
        <v>252</v>
      </c>
      <c r="H10" s="20" t="s">
        <v>58</v>
      </c>
      <c r="J10" s="20" t="s">
        <v>81</v>
      </c>
      <c r="K10" s="20" t="s">
        <v>70</v>
      </c>
      <c r="L10" s="22" t="s">
        <v>73</v>
      </c>
    </row>
    <row r="11" spans="1:12" ht="40.049999999999997" customHeight="1">
      <c r="A11" s="18">
        <v>326</v>
      </c>
      <c r="B11" s="33" t="s">
        <v>285</v>
      </c>
      <c r="C11" s="13" t="s">
        <v>16</v>
      </c>
      <c r="D11" s="12" t="s">
        <v>34</v>
      </c>
      <c r="E11" s="19" t="s">
        <v>78</v>
      </c>
      <c r="F11" s="27" t="s">
        <v>79</v>
      </c>
      <c r="G11" s="17">
        <f>365*5</f>
        <v>1825</v>
      </c>
      <c r="H11" s="20" t="s">
        <v>58</v>
      </c>
      <c r="J11" s="20" t="s">
        <v>70</v>
      </c>
      <c r="K11" s="20" t="s">
        <v>60</v>
      </c>
      <c r="L11" s="20" t="s">
        <v>74</v>
      </c>
    </row>
    <row r="12" spans="1:12" ht="60" customHeight="1">
      <c r="A12" s="21" t="s">
        <v>35</v>
      </c>
      <c r="B12" s="33" t="s">
        <v>285</v>
      </c>
      <c r="C12" s="13" t="s">
        <v>16</v>
      </c>
      <c r="D12" s="12" t="s">
        <v>37</v>
      </c>
      <c r="E12" s="19" t="s">
        <v>78</v>
      </c>
      <c r="F12" s="27" t="s">
        <v>82</v>
      </c>
      <c r="G12" s="17">
        <f>365*5</f>
        <v>1825</v>
      </c>
      <c r="H12" s="20" t="s">
        <v>58</v>
      </c>
      <c r="J12" s="20" t="s">
        <v>70</v>
      </c>
      <c r="K12" s="20" t="s">
        <v>60</v>
      </c>
      <c r="L12" s="20" t="s">
        <v>74</v>
      </c>
    </row>
    <row r="13" spans="1:12" ht="46.8">
      <c r="A13" s="21" t="s">
        <v>36</v>
      </c>
      <c r="B13" s="33" t="s">
        <v>285</v>
      </c>
      <c r="C13" s="13" t="s">
        <v>16</v>
      </c>
      <c r="D13" s="12" t="s">
        <v>38</v>
      </c>
      <c r="E13" s="19" t="s">
        <v>84</v>
      </c>
      <c r="F13" s="27" t="s">
        <v>83</v>
      </c>
      <c r="G13" s="17" t="s">
        <v>85</v>
      </c>
    </row>
    <row r="14" spans="1:12" ht="31.2">
      <c r="A14" s="18">
        <v>328</v>
      </c>
      <c r="B14" s="33" t="s">
        <v>285</v>
      </c>
      <c r="C14" s="13" t="s">
        <v>16</v>
      </c>
      <c r="D14" s="12" t="s">
        <v>39</v>
      </c>
      <c r="E14" s="19" t="s">
        <v>86</v>
      </c>
      <c r="F14" s="27" t="s">
        <v>87</v>
      </c>
      <c r="G14" s="17" t="s">
        <v>89</v>
      </c>
    </row>
    <row r="15" spans="1:12" ht="45" customHeight="1">
      <c r="A15" s="18">
        <v>327</v>
      </c>
      <c r="B15" s="33" t="s">
        <v>285</v>
      </c>
      <c r="C15" s="13" t="s">
        <v>16</v>
      </c>
      <c r="D15" s="12" t="s">
        <v>40</v>
      </c>
      <c r="E15" s="19" t="s">
        <v>77</v>
      </c>
      <c r="F15" s="27" t="s">
        <v>88</v>
      </c>
      <c r="G15" s="17">
        <f>36*7</f>
        <v>252</v>
      </c>
      <c r="H15" s="20" t="s">
        <v>58</v>
      </c>
      <c r="J15" s="20" t="s">
        <v>81</v>
      </c>
      <c r="K15" s="20" t="s">
        <v>70</v>
      </c>
      <c r="L15" s="22" t="s">
        <v>73</v>
      </c>
    </row>
    <row r="16" spans="1:12" ht="58.95" customHeight="1">
      <c r="A16" s="18">
        <v>329</v>
      </c>
      <c r="B16" s="33" t="s">
        <v>285</v>
      </c>
      <c r="C16" s="13" t="s">
        <v>16</v>
      </c>
      <c r="D16" s="12" t="s">
        <v>41</v>
      </c>
      <c r="E16" s="19" t="s">
        <v>78</v>
      </c>
      <c r="F16" s="27" t="s">
        <v>88</v>
      </c>
      <c r="G16" s="17">
        <f>365*5</f>
        <v>1825</v>
      </c>
      <c r="H16" s="20" t="s">
        <v>58</v>
      </c>
      <c r="J16" s="20" t="s">
        <v>70</v>
      </c>
      <c r="K16" s="20" t="s">
        <v>60</v>
      </c>
      <c r="L16" s="20" t="s">
        <v>74</v>
      </c>
    </row>
    <row r="17" spans="1:12" ht="49.95" customHeight="1">
      <c r="A17" s="18">
        <v>330</v>
      </c>
      <c r="B17" s="33" t="s">
        <v>285</v>
      </c>
      <c r="C17" s="13" t="s">
        <v>16</v>
      </c>
      <c r="D17" s="12" t="s">
        <v>42</v>
      </c>
      <c r="E17" s="19" t="s">
        <v>77</v>
      </c>
      <c r="F17" s="27" t="s">
        <v>88</v>
      </c>
      <c r="G17" s="17">
        <f>36*7</f>
        <v>252</v>
      </c>
      <c r="H17" s="20" t="s">
        <v>58</v>
      </c>
      <c r="J17" s="20" t="s">
        <v>81</v>
      </c>
      <c r="K17" s="20" t="s">
        <v>70</v>
      </c>
      <c r="L17" s="22" t="s">
        <v>73</v>
      </c>
    </row>
    <row r="18" spans="1:12" ht="45" customHeight="1">
      <c r="A18" s="18">
        <v>331</v>
      </c>
      <c r="B18" s="33" t="s">
        <v>285</v>
      </c>
      <c r="C18" s="13" t="s">
        <v>16</v>
      </c>
      <c r="D18" s="12" t="s">
        <v>43</v>
      </c>
      <c r="E18" s="19" t="s">
        <v>78</v>
      </c>
      <c r="F18" s="27" t="s">
        <v>88</v>
      </c>
      <c r="G18" s="17">
        <f>365*5</f>
        <v>1825</v>
      </c>
      <c r="H18" s="20" t="s">
        <v>58</v>
      </c>
      <c r="J18" s="20" t="s">
        <v>70</v>
      </c>
      <c r="K18" s="20" t="s">
        <v>60</v>
      </c>
      <c r="L18" s="20" t="s">
        <v>74</v>
      </c>
    </row>
    <row r="19" spans="1:12" ht="75.599999999999994">
      <c r="A19" s="18">
        <v>332</v>
      </c>
      <c r="B19" s="33" t="s">
        <v>285</v>
      </c>
      <c r="C19" s="13" t="s">
        <v>16</v>
      </c>
      <c r="D19" s="12" t="s">
        <v>44</v>
      </c>
      <c r="E19" s="19" t="s">
        <v>45</v>
      </c>
      <c r="F19" s="27" t="s">
        <v>56</v>
      </c>
      <c r="G19" s="17">
        <v>2</v>
      </c>
      <c r="H19" s="20" t="s">
        <v>58</v>
      </c>
      <c r="J19" s="20" t="s">
        <v>221</v>
      </c>
      <c r="K19" s="20" t="s">
        <v>67</v>
      </c>
      <c r="L19" s="20" t="s">
        <v>222</v>
      </c>
    </row>
    <row r="20" spans="1:12" ht="49.05" customHeight="1">
      <c r="A20" s="18">
        <v>333</v>
      </c>
      <c r="B20" s="33" t="s">
        <v>285</v>
      </c>
      <c r="C20" s="13" t="s">
        <v>16</v>
      </c>
      <c r="D20" s="12" t="s">
        <v>46</v>
      </c>
      <c r="E20" s="19" t="s">
        <v>57</v>
      </c>
      <c r="F20" s="27" t="s">
        <v>56</v>
      </c>
      <c r="G20" s="17">
        <v>1825</v>
      </c>
      <c r="H20" s="20" t="s">
        <v>58</v>
      </c>
      <c r="I20" s="20" t="s">
        <v>75</v>
      </c>
      <c r="J20" s="20" t="s">
        <v>70</v>
      </c>
      <c r="K20" s="20" t="s">
        <v>76</v>
      </c>
      <c r="L20" s="20" t="s">
        <v>74</v>
      </c>
    </row>
    <row r="21" spans="1:12" ht="75.599999999999994">
      <c r="A21" s="18">
        <v>334</v>
      </c>
      <c r="B21" s="33" t="s">
        <v>285</v>
      </c>
      <c r="C21" s="13" t="s">
        <v>16</v>
      </c>
      <c r="D21" s="12" t="s">
        <v>47</v>
      </c>
      <c r="E21" s="19" t="s">
        <v>200</v>
      </c>
      <c r="F21" s="27" t="s">
        <v>199</v>
      </c>
      <c r="G21" s="17">
        <v>1</v>
      </c>
      <c r="H21" s="20" t="s">
        <v>58</v>
      </c>
      <c r="J21" s="20" t="s">
        <v>66</v>
      </c>
      <c r="K21" s="20" t="s">
        <v>67</v>
      </c>
      <c r="L21" s="20" t="s">
        <v>68</v>
      </c>
    </row>
    <row r="22" spans="1:12" ht="105.6">
      <c r="A22" s="18">
        <v>335</v>
      </c>
      <c r="B22" s="33" t="s">
        <v>285</v>
      </c>
      <c r="C22" s="13" t="s">
        <v>16</v>
      </c>
      <c r="D22" s="12" t="s">
        <v>48</v>
      </c>
      <c r="E22" s="19" t="s">
        <v>201</v>
      </c>
      <c r="F22" s="27" t="s">
        <v>199</v>
      </c>
      <c r="G22" s="17">
        <f>365*2</f>
        <v>730</v>
      </c>
      <c r="H22" s="20" t="s">
        <v>58</v>
      </c>
      <c r="J22" s="20" t="s">
        <v>80</v>
      </c>
      <c r="K22" s="20" t="s">
        <v>202</v>
      </c>
      <c r="L22" s="20" t="s">
        <v>203</v>
      </c>
    </row>
    <row r="23" spans="1:12" ht="90.6">
      <c r="A23" s="18">
        <v>336</v>
      </c>
      <c r="B23" s="33" t="s">
        <v>285</v>
      </c>
      <c r="C23" s="13" t="s">
        <v>16</v>
      </c>
      <c r="D23" s="12" t="s">
        <v>49</v>
      </c>
      <c r="E23" s="19" t="s">
        <v>208</v>
      </c>
      <c r="F23" s="27" t="s">
        <v>211</v>
      </c>
      <c r="G23" s="17">
        <v>365</v>
      </c>
      <c r="H23" s="20" t="s">
        <v>58</v>
      </c>
      <c r="J23" s="20" t="s">
        <v>209</v>
      </c>
      <c r="K23" s="20" t="s">
        <v>60</v>
      </c>
      <c r="L23" s="20" t="s">
        <v>210</v>
      </c>
    </row>
    <row r="24" spans="1:12" ht="90.6">
      <c r="A24" s="18">
        <v>337</v>
      </c>
      <c r="B24" s="33" t="s">
        <v>285</v>
      </c>
      <c r="C24" s="13" t="s">
        <v>16</v>
      </c>
      <c r="D24" s="12" t="s">
        <v>50</v>
      </c>
      <c r="E24" s="19" t="s">
        <v>212</v>
      </c>
      <c r="F24" s="27" t="s">
        <v>213</v>
      </c>
      <c r="G24" s="17">
        <f>4*365</f>
        <v>1460</v>
      </c>
      <c r="H24" s="20" t="s">
        <v>58</v>
      </c>
      <c r="J24" s="20" t="s">
        <v>214</v>
      </c>
      <c r="K24" s="20" t="s">
        <v>60</v>
      </c>
      <c r="L24" s="22" t="s">
        <v>210</v>
      </c>
    </row>
    <row r="25" spans="1:12" ht="60" customHeight="1">
      <c r="A25" s="18">
        <v>338</v>
      </c>
      <c r="B25" s="33" t="s">
        <v>285</v>
      </c>
      <c r="C25" s="13" t="s">
        <v>16</v>
      </c>
      <c r="D25" s="12" t="s">
        <v>51</v>
      </c>
      <c r="E25" s="19" t="s">
        <v>207</v>
      </c>
      <c r="F25" s="27" t="s">
        <v>215</v>
      </c>
      <c r="G25" s="17">
        <v>2190</v>
      </c>
      <c r="H25" s="20" t="s">
        <v>204</v>
      </c>
      <c r="I25" s="20" t="s">
        <v>205</v>
      </c>
      <c r="J25" s="20" t="s">
        <v>206</v>
      </c>
      <c r="K25" s="20" t="s">
        <v>60</v>
      </c>
      <c r="L25" s="20" t="s">
        <v>74</v>
      </c>
    </row>
    <row r="26" spans="1:12" ht="66" customHeight="1">
      <c r="A26" s="18">
        <v>349</v>
      </c>
      <c r="B26" s="33" t="s">
        <v>285</v>
      </c>
      <c r="C26" s="13" t="s">
        <v>52</v>
      </c>
      <c r="D26" s="12" t="s">
        <v>53</v>
      </c>
      <c r="E26" s="19" t="s">
        <v>216</v>
      </c>
      <c r="F26" s="27" t="s">
        <v>54</v>
      </c>
      <c r="G26" s="17">
        <v>365</v>
      </c>
      <c r="H26" s="20" t="s">
        <v>217</v>
      </c>
      <c r="I26" s="20" t="s">
        <v>218</v>
      </c>
      <c r="K26" s="20" t="s">
        <v>219</v>
      </c>
    </row>
    <row r="27" spans="1:12" ht="79.95" customHeight="1">
      <c r="A27" s="18">
        <v>350</v>
      </c>
      <c r="B27" s="33" t="s">
        <v>285</v>
      </c>
      <c r="C27" s="13" t="s">
        <v>52</v>
      </c>
      <c r="D27" s="12" t="s">
        <v>90</v>
      </c>
      <c r="E27" s="19" t="s">
        <v>216</v>
      </c>
      <c r="F27" s="27" t="s">
        <v>54</v>
      </c>
      <c r="G27" s="17">
        <v>365</v>
      </c>
      <c r="H27" s="20" t="s">
        <v>217</v>
      </c>
      <c r="I27" s="20" t="s">
        <v>218</v>
      </c>
      <c r="K27" s="20" t="s">
        <v>219</v>
      </c>
    </row>
    <row r="28" spans="1:12" ht="90.6">
      <c r="A28" s="18">
        <v>351</v>
      </c>
      <c r="B28" s="33" t="s">
        <v>285</v>
      </c>
      <c r="C28" s="13" t="s">
        <v>52</v>
      </c>
      <c r="D28" s="12" t="s">
        <v>91</v>
      </c>
      <c r="E28" s="19" t="s">
        <v>21</v>
      </c>
      <c r="F28" s="27" t="s">
        <v>220</v>
      </c>
      <c r="G28" s="17">
        <v>10</v>
      </c>
      <c r="H28" s="20" t="s">
        <v>58</v>
      </c>
      <c r="J28" s="20" t="s">
        <v>72</v>
      </c>
      <c r="K28" s="20" t="s">
        <v>70</v>
      </c>
      <c r="L28" s="20" t="s">
        <v>73</v>
      </c>
    </row>
    <row r="29" spans="1:12" ht="46.95" customHeight="1">
      <c r="A29" s="18">
        <v>353</v>
      </c>
      <c r="B29" s="33" t="s">
        <v>285</v>
      </c>
      <c r="C29" s="13" t="s">
        <v>52</v>
      </c>
      <c r="D29" s="12" t="s">
        <v>92</v>
      </c>
      <c r="E29" s="19" t="s">
        <v>177</v>
      </c>
      <c r="G29" s="17">
        <v>2</v>
      </c>
      <c r="H29" s="20" t="s">
        <v>58</v>
      </c>
      <c r="J29" s="20" t="s">
        <v>221</v>
      </c>
      <c r="K29" s="20" t="s">
        <v>67</v>
      </c>
      <c r="L29" s="20" t="s">
        <v>222</v>
      </c>
    </row>
    <row r="30" spans="1:12" ht="75.599999999999994">
      <c r="A30" s="18">
        <v>354</v>
      </c>
      <c r="B30" s="33" t="s">
        <v>285</v>
      </c>
      <c r="C30" s="13" t="s">
        <v>52</v>
      </c>
      <c r="D30" s="12" t="s">
        <v>93</v>
      </c>
      <c r="E30" s="19" t="s">
        <v>223</v>
      </c>
      <c r="F30" s="27" t="s">
        <v>287</v>
      </c>
      <c r="G30" s="30">
        <v>19</v>
      </c>
      <c r="H30" s="31" t="s">
        <v>58</v>
      </c>
      <c r="I30" s="31"/>
      <c r="J30" s="31" t="s">
        <v>69</v>
      </c>
      <c r="K30" s="31" t="s">
        <v>224</v>
      </c>
      <c r="L30" s="31" t="s">
        <v>225</v>
      </c>
    </row>
    <row r="31" spans="1:12" ht="75.599999999999994">
      <c r="A31" s="18" t="s">
        <v>97</v>
      </c>
      <c r="B31" s="33" t="s">
        <v>285</v>
      </c>
      <c r="C31" s="13" t="s">
        <v>52</v>
      </c>
      <c r="D31" s="12" t="s">
        <v>94</v>
      </c>
      <c r="E31" s="19" t="s">
        <v>175</v>
      </c>
      <c r="F31" s="27" t="s">
        <v>176</v>
      </c>
      <c r="G31" s="17">
        <v>365</v>
      </c>
      <c r="H31" s="31" t="s">
        <v>58</v>
      </c>
      <c r="I31" s="31"/>
      <c r="J31" s="31" t="s">
        <v>209</v>
      </c>
      <c r="K31" s="31" t="s">
        <v>224</v>
      </c>
      <c r="L31" s="31" t="s">
        <v>225</v>
      </c>
    </row>
    <row r="32" spans="1:12" ht="75.599999999999994">
      <c r="A32" s="18" t="s">
        <v>98</v>
      </c>
      <c r="B32" s="33" t="s">
        <v>285</v>
      </c>
      <c r="C32" s="13" t="s">
        <v>52</v>
      </c>
      <c r="D32" s="12" t="s">
        <v>95</v>
      </c>
      <c r="E32" s="19" t="s">
        <v>223</v>
      </c>
      <c r="F32" s="27" t="s">
        <v>172</v>
      </c>
      <c r="G32" s="30">
        <v>19</v>
      </c>
      <c r="H32" s="31" t="s">
        <v>58</v>
      </c>
      <c r="I32" s="31"/>
      <c r="J32" s="31" t="s">
        <v>69</v>
      </c>
      <c r="K32" s="31" t="s">
        <v>224</v>
      </c>
      <c r="L32" s="31" t="s">
        <v>225</v>
      </c>
    </row>
    <row r="33" spans="1:12" ht="45.6">
      <c r="A33" s="18" t="s">
        <v>99</v>
      </c>
      <c r="B33" s="33" t="s">
        <v>285</v>
      </c>
      <c r="C33" s="13" t="s">
        <v>52</v>
      </c>
      <c r="D33" s="12" t="s">
        <v>96</v>
      </c>
      <c r="E33" s="19" t="s">
        <v>173</v>
      </c>
      <c r="F33" s="27" t="s">
        <v>233</v>
      </c>
      <c r="G33" s="17">
        <v>10</v>
      </c>
      <c r="H33" s="20" t="s">
        <v>58</v>
      </c>
      <c r="J33" s="20" t="s">
        <v>72</v>
      </c>
      <c r="K33" s="20" t="s">
        <v>226</v>
      </c>
      <c r="L33" s="20" t="s">
        <v>227</v>
      </c>
    </row>
    <row r="34" spans="1:12" ht="90.6">
      <c r="A34" s="18" t="s">
        <v>100</v>
      </c>
      <c r="B34" s="33" t="s">
        <v>285</v>
      </c>
      <c r="C34" s="13" t="s">
        <v>52</v>
      </c>
      <c r="D34" s="12" t="s">
        <v>101</v>
      </c>
      <c r="E34" s="19" t="s">
        <v>174</v>
      </c>
      <c r="F34" s="27" t="s">
        <v>233</v>
      </c>
      <c r="G34" s="17">
        <v>10</v>
      </c>
      <c r="H34" s="20" t="s">
        <v>58</v>
      </c>
      <c r="I34" s="20" t="s">
        <v>228</v>
      </c>
      <c r="J34" s="20" t="s">
        <v>72</v>
      </c>
      <c r="K34" s="20" t="s">
        <v>229</v>
      </c>
      <c r="L34" s="20" t="s">
        <v>230</v>
      </c>
    </row>
    <row r="35" spans="1:12" ht="42">
      <c r="A35" s="18">
        <v>355</v>
      </c>
      <c r="B35" s="33" t="s">
        <v>285</v>
      </c>
      <c r="C35" s="13" t="s">
        <v>52</v>
      </c>
      <c r="D35" s="12" t="s">
        <v>102</v>
      </c>
      <c r="E35" s="19" t="s">
        <v>430</v>
      </c>
      <c r="F35" s="27" t="s">
        <v>431</v>
      </c>
      <c r="G35" s="17" t="s">
        <v>85</v>
      </c>
    </row>
    <row r="36" spans="1:12" ht="42">
      <c r="A36" s="18">
        <v>356</v>
      </c>
      <c r="B36" s="33" t="s">
        <v>285</v>
      </c>
      <c r="C36" s="13" t="s">
        <v>52</v>
      </c>
      <c r="D36" s="12" t="s">
        <v>103</v>
      </c>
      <c r="E36" s="19" t="s">
        <v>264</v>
      </c>
      <c r="F36" s="27" t="s">
        <v>231</v>
      </c>
      <c r="G36" s="17">
        <v>365</v>
      </c>
    </row>
    <row r="37" spans="1:12" ht="30.6">
      <c r="A37" s="18">
        <v>357</v>
      </c>
      <c r="B37" s="33" t="s">
        <v>285</v>
      </c>
      <c r="C37" s="13" t="s">
        <v>52</v>
      </c>
      <c r="D37" s="12" t="s">
        <v>104</v>
      </c>
      <c r="E37" s="19" t="s">
        <v>432</v>
      </c>
      <c r="F37" s="27" t="s">
        <v>232</v>
      </c>
      <c r="G37" s="17">
        <v>1460</v>
      </c>
    </row>
    <row r="38" spans="1:12" ht="31.2">
      <c r="A38" s="18">
        <v>358</v>
      </c>
      <c r="B38" s="33" t="s">
        <v>285</v>
      </c>
      <c r="C38" s="13" t="s">
        <v>52</v>
      </c>
      <c r="D38" s="12" t="s">
        <v>105</v>
      </c>
      <c r="E38" s="19" t="s">
        <v>220</v>
      </c>
      <c r="F38" s="27" t="s">
        <v>433</v>
      </c>
      <c r="G38" s="17">
        <v>10</v>
      </c>
    </row>
    <row r="39" spans="1:12" ht="70.05" customHeight="1">
      <c r="A39" s="18">
        <v>359</v>
      </c>
      <c r="B39" s="33" t="s">
        <v>285</v>
      </c>
      <c r="C39" s="13" t="s">
        <v>118</v>
      </c>
      <c r="D39" s="12" t="s">
        <v>120</v>
      </c>
      <c r="E39" s="19" t="s">
        <v>234</v>
      </c>
      <c r="G39" s="17">
        <v>1460</v>
      </c>
      <c r="H39" s="20" t="s">
        <v>217</v>
      </c>
      <c r="I39" s="20" t="s">
        <v>235</v>
      </c>
      <c r="J39" s="20" t="s">
        <v>214</v>
      </c>
      <c r="K39" s="20" t="s">
        <v>236</v>
      </c>
      <c r="L39" s="20" t="s">
        <v>74</v>
      </c>
    </row>
    <row r="40" spans="1:12" ht="31.2">
      <c r="A40" s="18">
        <v>360</v>
      </c>
      <c r="B40" s="33" t="s">
        <v>285</v>
      </c>
      <c r="C40" s="13" t="s">
        <v>118</v>
      </c>
      <c r="D40" s="12" t="s">
        <v>121</v>
      </c>
      <c r="E40" s="19" t="s">
        <v>432</v>
      </c>
      <c r="F40" s="27" t="s">
        <v>171</v>
      </c>
      <c r="G40" s="17">
        <v>1460</v>
      </c>
    </row>
    <row r="41" spans="1:12" ht="60" customHeight="1">
      <c r="A41" s="18">
        <v>361</v>
      </c>
      <c r="B41" s="33" t="s">
        <v>285</v>
      </c>
      <c r="C41" s="13" t="s">
        <v>118</v>
      </c>
      <c r="D41" s="12" t="s">
        <v>122</v>
      </c>
      <c r="E41" s="19" t="s">
        <v>234</v>
      </c>
      <c r="F41" s="27" t="s">
        <v>237</v>
      </c>
      <c r="G41" s="17">
        <v>1460</v>
      </c>
      <c r="H41" s="20" t="s">
        <v>217</v>
      </c>
      <c r="I41" s="20" t="s">
        <v>235</v>
      </c>
      <c r="J41" s="20" t="s">
        <v>214</v>
      </c>
      <c r="K41" s="20" t="s">
        <v>236</v>
      </c>
      <c r="L41" s="20" t="s">
        <v>74</v>
      </c>
    </row>
    <row r="42" spans="1:12" ht="105.6">
      <c r="A42" s="18">
        <v>362</v>
      </c>
      <c r="B42" s="33" t="s">
        <v>285</v>
      </c>
      <c r="C42" s="13" t="s">
        <v>118</v>
      </c>
      <c r="D42" s="12" t="s">
        <v>123</v>
      </c>
      <c r="E42" s="19" t="s">
        <v>234</v>
      </c>
      <c r="G42" s="17">
        <v>1460</v>
      </c>
      <c r="H42" s="20" t="s">
        <v>217</v>
      </c>
      <c r="I42" s="20" t="s">
        <v>235</v>
      </c>
      <c r="J42" s="20" t="s">
        <v>214</v>
      </c>
      <c r="K42" s="20" t="s">
        <v>236</v>
      </c>
      <c r="L42" s="20" t="s">
        <v>74</v>
      </c>
    </row>
    <row r="43" spans="1:12" ht="67.95" customHeight="1">
      <c r="A43" s="18" t="s">
        <v>119</v>
      </c>
      <c r="B43" s="33" t="s">
        <v>285</v>
      </c>
      <c r="C43" s="13" t="s">
        <v>118</v>
      </c>
      <c r="D43" s="12" t="s">
        <v>124</v>
      </c>
      <c r="E43" s="19" t="s">
        <v>239</v>
      </c>
      <c r="F43" s="27" t="s">
        <v>240</v>
      </c>
      <c r="G43" s="17">
        <v>2190</v>
      </c>
      <c r="H43" s="20" t="s">
        <v>217</v>
      </c>
      <c r="I43" s="20" t="s">
        <v>205</v>
      </c>
      <c r="J43" s="20" t="s">
        <v>238</v>
      </c>
      <c r="K43" s="20" t="s">
        <v>236</v>
      </c>
      <c r="L43" s="20" t="s">
        <v>74</v>
      </c>
    </row>
    <row r="44" spans="1:12" ht="150" customHeight="1">
      <c r="A44" s="18">
        <v>364</v>
      </c>
      <c r="B44" s="33" t="s">
        <v>285</v>
      </c>
      <c r="C44" s="13" t="s">
        <v>118</v>
      </c>
      <c r="D44" s="12" t="s">
        <v>125</v>
      </c>
      <c r="E44" s="19" t="s">
        <v>449</v>
      </c>
      <c r="F44" s="27" t="s">
        <v>452</v>
      </c>
      <c r="G44" s="17">
        <v>5475</v>
      </c>
      <c r="H44" s="20" t="s">
        <v>217</v>
      </c>
      <c r="I44" s="20" t="s">
        <v>205</v>
      </c>
      <c r="J44" s="20" t="s">
        <v>238</v>
      </c>
      <c r="K44" s="20" t="s">
        <v>236</v>
      </c>
      <c r="L44" s="20" t="s">
        <v>74</v>
      </c>
    </row>
    <row r="45" spans="1:12" ht="61.05" customHeight="1">
      <c r="A45" s="18" t="s">
        <v>126</v>
      </c>
      <c r="B45" s="33" t="s">
        <v>285</v>
      </c>
      <c r="C45" s="13" t="s">
        <v>118</v>
      </c>
      <c r="D45" s="12" t="s">
        <v>128</v>
      </c>
      <c r="E45" s="19" t="s">
        <v>239</v>
      </c>
      <c r="F45" s="27" t="s">
        <v>240</v>
      </c>
      <c r="G45" s="17">
        <v>2190</v>
      </c>
      <c r="H45" s="20" t="s">
        <v>217</v>
      </c>
      <c r="I45" s="20" t="s">
        <v>205</v>
      </c>
      <c r="J45" s="20" t="s">
        <v>238</v>
      </c>
      <c r="K45" s="20" t="s">
        <v>236</v>
      </c>
      <c r="L45" s="20" t="s">
        <v>74</v>
      </c>
    </row>
    <row r="46" spans="1:12" ht="52.05" customHeight="1">
      <c r="A46" s="18">
        <v>365</v>
      </c>
      <c r="B46" s="33" t="s">
        <v>285</v>
      </c>
      <c r="C46" s="13" t="s">
        <v>118</v>
      </c>
      <c r="D46" s="12" t="s">
        <v>127</v>
      </c>
      <c r="E46" s="19" t="s">
        <v>239</v>
      </c>
      <c r="F46" s="27" t="s">
        <v>240</v>
      </c>
      <c r="G46" s="17">
        <v>2190</v>
      </c>
      <c r="H46" s="20" t="s">
        <v>217</v>
      </c>
      <c r="I46" s="20" t="s">
        <v>205</v>
      </c>
      <c r="J46" s="20" t="s">
        <v>238</v>
      </c>
      <c r="K46" s="20" t="s">
        <v>236</v>
      </c>
      <c r="L46" s="20" t="s">
        <v>74</v>
      </c>
    </row>
    <row r="47" spans="1:12" ht="66" customHeight="1">
      <c r="A47" s="18">
        <v>366</v>
      </c>
      <c r="B47" s="33" t="s">
        <v>285</v>
      </c>
      <c r="C47" s="13" t="s">
        <v>118</v>
      </c>
      <c r="D47" s="12" t="s">
        <v>129</v>
      </c>
      <c r="E47" s="23" t="s">
        <v>239</v>
      </c>
      <c r="F47" s="28" t="s">
        <v>240</v>
      </c>
      <c r="G47" s="30">
        <v>2190</v>
      </c>
      <c r="H47" s="31" t="s">
        <v>217</v>
      </c>
      <c r="I47" s="31" t="s">
        <v>205</v>
      </c>
      <c r="J47" s="31" t="s">
        <v>238</v>
      </c>
      <c r="K47" s="31" t="s">
        <v>236</v>
      </c>
      <c r="L47" s="31" t="s">
        <v>74</v>
      </c>
    </row>
    <row r="48" spans="1:12" ht="109.2">
      <c r="A48" s="18" t="s">
        <v>130</v>
      </c>
      <c r="B48" s="33" t="s">
        <v>285</v>
      </c>
      <c r="C48" s="13" t="s">
        <v>118</v>
      </c>
      <c r="D48" s="12" t="s">
        <v>132</v>
      </c>
      <c r="E48" s="19" t="s">
        <v>241</v>
      </c>
      <c r="F48" s="27" t="s">
        <v>451</v>
      </c>
      <c r="G48" s="17">
        <f>7*26</f>
        <v>182</v>
      </c>
      <c r="H48" s="20" t="s">
        <v>58</v>
      </c>
      <c r="J48" s="20" t="s">
        <v>242</v>
      </c>
      <c r="K48" s="20" t="s">
        <v>219</v>
      </c>
      <c r="L48" s="20" t="s">
        <v>225</v>
      </c>
    </row>
    <row r="49" spans="1:12" ht="62.4">
      <c r="A49" s="18" t="s">
        <v>131</v>
      </c>
      <c r="B49" s="33" t="s">
        <v>285</v>
      </c>
      <c r="C49" s="13" t="s">
        <v>118</v>
      </c>
      <c r="D49" s="12" t="s">
        <v>133</v>
      </c>
      <c r="E49" s="19" t="s">
        <v>89</v>
      </c>
      <c r="F49" s="27" t="s">
        <v>448</v>
      </c>
      <c r="G49" s="17">
        <v>2190</v>
      </c>
    </row>
    <row r="50" spans="1:12" ht="43.95" customHeight="1">
      <c r="A50" s="18">
        <v>367</v>
      </c>
      <c r="B50" s="33" t="s">
        <v>285</v>
      </c>
      <c r="C50" s="13" t="s">
        <v>118</v>
      </c>
      <c r="D50" s="12" t="s">
        <v>134</v>
      </c>
      <c r="E50" s="19" t="s">
        <v>239</v>
      </c>
      <c r="F50" s="27" t="s">
        <v>240</v>
      </c>
      <c r="G50" s="17">
        <v>2190</v>
      </c>
      <c r="H50" s="20" t="s">
        <v>217</v>
      </c>
      <c r="I50" s="20" t="s">
        <v>205</v>
      </c>
      <c r="J50" s="20" t="s">
        <v>238</v>
      </c>
      <c r="K50" s="20" t="s">
        <v>236</v>
      </c>
      <c r="L50" s="20" t="s">
        <v>74</v>
      </c>
    </row>
    <row r="51" spans="1:12" ht="58.05" customHeight="1">
      <c r="A51" s="18">
        <v>368</v>
      </c>
      <c r="B51" s="33" t="s">
        <v>285</v>
      </c>
      <c r="C51" s="13" t="s">
        <v>118</v>
      </c>
      <c r="D51" s="12" t="s">
        <v>136</v>
      </c>
      <c r="E51" s="19" t="s">
        <v>234</v>
      </c>
      <c r="G51" s="17">
        <v>1460</v>
      </c>
      <c r="H51" s="20" t="s">
        <v>217</v>
      </c>
      <c r="I51" s="20" t="s">
        <v>235</v>
      </c>
      <c r="J51" s="20" t="s">
        <v>214</v>
      </c>
      <c r="K51" s="20" t="s">
        <v>236</v>
      </c>
      <c r="L51" s="20" t="s">
        <v>74</v>
      </c>
    </row>
    <row r="52" spans="1:12" ht="76.95" customHeight="1">
      <c r="A52" s="18">
        <v>369</v>
      </c>
      <c r="B52" s="33" t="s">
        <v>285</v>
      </c>
      <c r="C52" s="13" t="s">
        <v>118</v>
      </c>
      <c r="D52" s="12" t="s">
        <v>135</v>
      </c>
      <c r="E52" s="23" t="s">
        <v>239</v>
      </c>
      <c r="F52" s="28" t="s">
        <v>240</v>
      </c>
      <c r="G52" s="30">
        <v>2190</v>
      </c>
      <c r="H52" s="31" t="s">
        <v>217</v>
      </c>
      <c r="I52" s="31" t="s">
        <v>205</v>
      </c>
      <c r="J52" s="31" t="s">
        <v>238</v>
      </c>
      <c r="K52" s="31" t="s">
        <v>236</v>
      </c>
      <c r="L52" s="31" t="s">
        <v>74</v>
      </c>
    </row>
    <row r="53" spans="1:12" ht="31.2">
      <c r="A53" s="18">
        <v>370</v>
      </c>
      <c r="B53" s="33" t="s">
        <v>285</v>
      </c>
      <c r="C53" s="13" t="s">
        <v>118</v>
      </c>
      <c r="D53" s="12" t="s">
        <v>137</v>
      </c>
      <c r="E53" s="19" t="s">
        <v>437</v>
      </c>
      <c r="F53" s="27" t="s">
        <v>434</v>
      </c>
      <c r="G53" s="17">
        <v>182.5</v>
      </c>
    </row>
    <row r="54" spans="1:12" ht="31.2">
      <c r="A54" s="18" t="s">
        <v>138</v>
      </c>
      <c r="B54" s="33" t="s">
        <v>285</v>
      </c>
      <c r="C54" s="13" t="s">
        <v>118</v>
      </c>
      <c r="D54" s="12" t="s">
        <v>139</v>
      </c>
      <c r="E54" s="19" t="s">
        <v>436</v>
      </c>
      <c r="F54" s="27" t="s">
        <v>434</v>
      </c>
      <c r="G54" s="17">
        <f>4*30</f>
        <v>120</v>
      </c>
    </row>
    <row r="55" spans="1:12" ht="31.2">
      <c r="A55" s="18">
        <v>371</v>
      </c>
      <c r="B55" s="33" t="s">
        <v>285</v>
      </c>
      <c r="C55" s="13" t="s">
        <v>118</v>
      </c>
      <c r="D55" s="12" t="s">
        <v>140</v>
      </c>
      <c r="E55" s="19" t="s">
        <v>435</v>
      </c>
      <c r="F55" s="27" t="s">
        <v>434</v>
      </c>
      <c r="G55" s="17">
        <f>4*365</f>
        <v>1460</v>
      </c>
    </row>
    <row r="56" spans="1:12" ht="75.599999999999994">
      <c r="A56" s="18">
        <v>372</v>
      </c>
      <c r="B56" s="33" t="s">
        <v>285</v>
      </c>
      <c r="C56" s="13" t="s">
        <v>118</v>
      </c>
      <c r="D56" s="12" t="s">
        <v>141</v>
      </c>
      <c r="E56" s="19" t="s">
        <v>243</v>
      </c>
      <c r="F56" s="27" t="s">
        <v>244</v>
      </c>
      <c r="G56" s="17">
        <f>7*26</f>
        <v>182</v>
      </c>
      <c r="H56" s="20" t="s">
        <v>58</v>
      </c>
      <c r="J56" s="20" t="s">
        <v>242</v>
      </c>
      <c r="K56" s="20" t="s">
        <v>219</v>
      </c>
      <c r="L56" s="20" t="s">
        <v>225</v>
      </c>
    </row>
    <row r="57" spans="1:12" ht="75.599999999999994">
      <c r="A57" s="18">
        <v>373</v>
      </c>
      <c r="B57" s="33" t="s">
        <v>285</v>
      </c>
      <c r="C57" s="13" t="s">
        <v>118</v>
      </c>
      <c r="D57" s="12" t="s">
        <v>142</v>
      </c>
      <c r="E57" s="19" t="s">
        <v>245</v>
      </c>
      <c r="F57" s="27" t="s">
        <v>244</v>
      </c>
      <c r="G57" s="17">
        <f>7*26</f>
        <v>182</v>
      </c>
      <c r="H57" s="20" t="s">
        <v>58</v>
      </c>
      <c r="J57" s="20" t="s">
        <v>242</v>
      </c>
      <c r="K57" s="20" t="s">
        <v>60</v>
      </c>
      <c r="L57" s="20" t="s">
        <v>225</v>
      </c>
    </row>
    <row r="58" spans="1:12" ht="31.2">
      <c r="A58" s="18">
        <v>374</v>
      </c>
      <c r="B58" s="33" t="s">
        <v>285</v>
      </c>
      <c r="C58" s="13" t="s">
        <v>118</v>
      </c>
      <c r="D58" s="12" t="s">
        <v>143</v>
      </c>
      <c r="E58" s="19" t="s">
        <v>436</v>
      </c>
      <c r="F58" s="27" t="s">
        <v>434</v>
      </c>
      <c r="G58" s="17">
        <f>4*30</f>
        <v>120</v>
      </c>
    </row>
    <row r="59" spans="1:12" ht="75.599999999999994">
      <c r="A59" s="18">
        <v>375</v>
      </c>
      <c r="B59" s="33" t="s">
        <v>285</v>
      </c>
      <c r="C59" s="13" t="s">
        <v>144</v>
      </c>
      <c r="D59" s="12" t="s">
        <v>145</v>
      </c>
      <c r="E59" s="19" t="s">
        <v>165</v>
      </c>
      <c r="G59" s="17">
        <v>1825</v>
      </c>
      <c r="H59" s="20" t="s">
        <v>58</v>
      </c>
      <c r="J59" s="20" t="s">
        <v>246</v>
      </c>
      <c r="K59" s="20" t="s">
        <v>247</v>
      </c>
      <c r="L59" s="20" t="s">
        <v>225</v>
      </c>
    </row>
    <row r="60" spans="1:12" ht="75.599999999999994">
      <c r="A60" s="18" t="s">
        <v>146</v>
      </c>
      <c r="B60" s="33" t="s">
        <v>285</v>
      </c>
      <c r="C60" s="13" t="s">
        <v>144</v>
      </c>
      <c r="D60" s="12" t="s">
        <v>147</v>
      </c>
      <c r="E60" s="19" t="s">
        <v>169</v>
      </c>
      <c r="F60" s="27" t="s">
        <v>170</v>
      </c>
      <c r="G60" s="17">
        <v>2920</v>
      </c>
      <c r="H60" s="20" t="s">
        <v>58</v>
      </c>
      <c r="J60" s="20" t="s">
        <v>248</v>
      </c>
      <c r="K60" s="20" t="s">
        <v>247</v>
      </c>
      <c r="L60" s="20" t="s">
        <v>225</v>
      </c>
    </row>
    <row r="61" spans="1:12" ht="75.599999999999994">
      <c r="A61" s="18" t="s">
        <v>149</v>
      </c>
      <c r="B61" s="33" t="s">
        <v>285</v>
      </c>
      <c r="C61" s="13" t="s">
        <v>144</v>
      </c>
      <c r="D61" s="12" t="s">
        <v>148</v>
      </c>
      <c r="E61" s="19" t="s">
        <v>165</v>
      </c>
      <c r="F61" s="27" t="s">
        <v>166</v>
      </c>
      <c r="G61" s="17">
        <v>1825</v>
      </c>
      <c r="H61" s="20" t="s">
        <v>58</v>
      </c>
      <c r="J61" s="20" t="s">
        <v>246</v>
      </c>
      <c r="K61" s="20" t="s">
        <v>247</v>
      </c>
      <c r="L61" s="20" t="s">
        <v>225</v>
      </c>
    </row>
    <row r="62" spans="1:12" ht="30.6">
      <c r="A62" s="18" t="s">
        <v>150</v>
      </c>
      <c r="B62" s="33" t="s">
        <v>285</v>
      </c>
      <c r="C62" s="13" t="s">
        <v>144</v>
      </c>
      <c r="D62" s="12" t="s">
        <v>151</v>
      </c>
      <c r="E62" s="19" t="s">
        <v>442</v>
      </c>
      <c r="F62" s="27" t="s">
        <v>390</v>
      </c>
      <c r="G62" s="17">
        <f>7*365</f>
        <v>2555</v>
      </c>
    </row>
    <row r="63" spans="1:12" ht="105.6">
      <c r="A63" s="18" t="s">
        <v>152</v>
      </c>
      <c r="B63" s="33" t="s">
        <v>285</v>
      </c>
      <c r="C63" s="13" t="s">
        <v>144</v>
      </c>
      <c r="D63" s="12" t="s">
        <v>153</v>
      </c>
      <c r="E63" s="19" t="s">
        <v>251</v>
      </c>
      <c r="F63" s="27" t="s">
        <v>253</v>
      </c>
      <c r="G63" s="17">
        <v>2555</v>
      </c>
      <c r="H63" s="20" t="s">
        <v>58</v>
      </c>
      <c r="I63" s="20" t="s">
        <v>249</v>
      </c>
      <c r="J63" s="20" t="s">
        <v>250</v>
      </c>
      <c r="K63" s="20" t="s">
        <v>247</v>
      </c>
      <c r="L63" s="20" t="s">
        <v>225</v>
      </c>
    </row>
    <row r="64" spans="1:12" ht="105.6">
      <c r="A64" s="18" t="s">
        <v>154</v>
      </c>
      <c r="B64" s="33" t="s">
        <v>285</v>
      </c>
      <c r="C64" s="13" t="s">
        <v>144</v>
      </c>
      <c r="D64" s="12" t="s">
        <v>155</v>
      </c>
      <c r="E64" s="19" t="s">
        <v>252</v>
      </c>
      <c r="F64" s="27" t="s">
        <v>254</v>
      </c>
      <c r="G64" s="17">
        <f>10*365</f>
        <v>3650</v>
      </c>
      <c r="H64" s="20" t="s">
        <v>58</v>
      </c>
      <c r="I64" s="20" t="s">
        <v>249</v>
      </c>
      <c r="J64" s="20" t="s">
        <v>257</v>
      </c>
      <c r="K64" s="20" t="s">
        <v>60</v>
      </c>
      <c r="L64" s="20" t="s">
        <v>225</v>
      </c>
    </row>
    <row r="65" spans="1:12" ht="105.6">
      <c r="A65" s="18" t="s">
        <v>156</v>
      </c>
      <c r="B65" s="33" t="s">
        <v>285</v>
      </c>
      <c r="C65" s="13" t="s">
        <v>144</v>
      </c>
      <c r="D65" s="12" t="s">
        <v>157</v>
      </c>
      <c r="E65" s="19" t="s">
        <v>255</v>
      </c>
      <c r="F65" s="27" t="s">
        <v>256</v>
      </c>
      <c r="G65" s="17">
        <f>10*365</f>
        <v>3650</v>
      </c>
      <c r="H65" s="20" t="s">
        <v>58</v>
      </c>
      <c r="I65" s="20" t="s">
        <v>249</v>
      </c>
      <c r="J65" s="20" t="s">
        <v>257</v>
      </c>
      <c r="K65" s="20" t="s">
        <v>60</v>
      </c>
      <c r="L65" s="20" t="s">
        <v>225</v>
      </c>
    </row>
    <row r="66" spans="1:12" ht="45.6">
      <c r="A66" s="18">
        <v>378</v>
      </c>
      <c r="B66" s="33" t="s">
        <v>158</v>
      </c>
      <c r="C66" s="13" t="s">
        <v>159</v>
      </c>
      <c r="D66" s="12" t="s">
        <v>160</v>
      </c>
      <c r="E66" s="19" t="s">
        <v>160</v>
      </c>
      <c r="G66" s="17">
        <v>2</v>
      </c>
      <c r="H66" s="20" t="s">
        <v>58</v>
      </c>
      <c r="J66" s="20" t="s">
        <v>258</v>
      </c>
      <c r="K66" s="20" t="s">
        <v>259</v>
      </c>
      <c r="L66" s="20" t="s">
        <v>260</v>
      </c>
    </row>
    <row r="67" spans="1:12" ht="45.6">
      <c r="A67" s="18">
        <v>380</v>
      </c>
      <c r="B67" s="33" t="s">
        <v>158</v>
      </c>
      <c r="C67" s="13" t="s">
        <v>159</v>
      </c>
      <c r="D67" s="12" t="s">
        <v>161</v>
      </c>
      <c r="E67" s="19" t="s">
        <v>164</v>
      </c>
      <c r="G67" s="17">
        <v>2</v>
      </c>
      <c r="H67" s="20" t="s">
        <v>58</v>
      </c>
      <c r="J67" s="20" t="s">
        <v>258</v>
      </c>
      <c r="K67" s="20" t="s">
        <v>259</v>
      </c>
      <c r="L67" s="20" t="s">
        <v>260</v>
      </c>
    </row>
    <row r="68" spans="1:12" ht="75.599999999999994">
      <c r="A68" s="18">
        <v>381</v>
      </c>
      <c r="B68" s="33" t="s">
        <v>158</v>
      </c>
      <c r="C68" s="13" t="s">
        <v>159</v>
      </c>
      <c r="D68" s="12" t="s">
        <v>162</v>
      </c>
      <c r="E68" s="19" t="s">
        <v>163</v>
      </c>
      <c r="G68" s="17">
        <v>19</v>
      </c>
      <c r="H68" s="20" t="s">
        <v>261</v>
      </c>
      <c r="I68" s="20" t="s">
        <v>262</v>
      </c>
      <c r="J68" s="20" t="s">
        <v>69</v>
      </c>
      <c r="K68" s="20" t="s">
        <v>263</v>
      </c>
      <c r="L68" s="20" t="s">
        <v>260</v>
      </c>
    </row>
    <row r="69" spans="1:12" ht="75.599999999999994">
      <c r="A69" s="18">
        <v>382</v>
      </c>
      <c r="B69" s="33" t="s">
        <v>158</v>
      </c>
      <c r="C69" s="13" t="s">
        <v>159</v>
      </c>
      <c r="D69" s="12" t="s">
        <v>167</v>
      </c>
      <c r="E69" s="19" t="s">
        <v>264</v>
      </c>
      <c r="F69" s="27" t="s">
        <v>265</v>
      </c>
      <c r="G69" s="17">
        <v>365</v>
      </c>
      <c r="H69" s="20" t="s">
        <v>266</v>
      </c>
      <c r="J69" s="20" t="s">
        <v>267</v>
      </c>
      <c r="K69" s="20" t="s">
        <v>268</v>
      </c>
      <c r="L69" s="20" t="s">
        <v>269</v>
      </c>
    </row>
    <row r="70" spans="1:12" ht="66" customHeight="1">
      <c r="A70" s="18">
        <v>383</v>
      </c>
      <c r="B70" s="33" t="s">
        <v>158</v>
      </c>
      <c r="C70" s="13" t="s">
        <v>168</v>
      </c>
      <c r="D70" s="12" t="s">
        <v>178</v>
      </c>
      <c r="E70" s="19" t="s">
        <v>270</v>
      </c>
      <c r="F70" s="27" t="s">
        <v>271</v>
      </c>
      <c r="G70" s="17">
        <v>365</v>
      </c>
      <c r="H70" s="20" t="s">
        <v>217</v>
      </c>
      <c r="I70" s="20" t="s">
        <v>218</v>
      </c>
      <c r="K70" s="20" t="s">
        <v>219</v>
      </c>
    </row>
    <row r="71" spans="1:12" ht="67.05" customHeight="1">
      <c r="A71" s="18">
        <v>385</v>
      </c>
      <c r="B71" s="33" t="s">
        <v>158</v>
      </c>
      <c r="C71" s="13" t="s">
        <v>168</v>
      </c>
      <c r="D71" s="12" t="s">
        <v>179</v>
      </c>
      <c r="E71" s="19" t="s">
        <v>270</v>
      </c>
      <c r="F71" s="27" t="s">
        <v>271</v>
      </c>
      <c r="G71" s="17">
        <v>365</v>
      </c>
      <c r="H71" s="20" t="s">
        <v>217</v>
      </c>
      <c r="I71" s="20" t="s">
        <v>218</v>
      </c>
      <c r="K71" s="20" t="s">
        <v>219</v>
      </c>
    </row>
    <row r="72" spans="1:12" ht="58.05" customHeight="1">
      <c r="A72" s="18">
        <v>386</v>
      </c>
      <c r="B72" s="33" t="s">
        <v>158</v>
      </c>
      <c r="C72" s="13" t="s">
        <v>168</v>
      </c>
      <c r="D72" s="12" t="s">
        <v>180</v>
      </c>
      <c r="E72" s="19" t="s">
        <v>270</v>
      </c>
      <c r="F72" s="27" t="s">
        <v>450</v>
      </c>
      <c r="G72" s="17">
        <v>365</v>
      </c>
      <c r="H72" s="20" t="s">
        <v>217</v>
      </c>
      <c r="I72" s="20" t="s">
        <v>218</v>
      </c>
      <c r="K72" s="20" t="s">
        <v>219</v>
      </c>
    </row>
    <row r="73" spans="1:12" ht="64.05" customHeight="1">
      <c r="A73" s="18">
        <v>387</v>
      </c>
      <c r="B73" s="33" t="s">
        <v>158</v>
      </c>
      <c r="C73" s="13" t="s">
        <v>168</v>
      </c>
      <c r="D73" s="12" t="s">
        <v>181</v>
      </c>
      <c r="E73" s="19" t="s">
        <v>270</v>
      </c>
      <c r="F73" s="27" t="s">
        <v>450</v>
      </c>
      <c r="G73" s="17">
        <v>365</v>
      </c>
      <c r="H73" s="20" t="s">
        <v>217</v>
      </c>
      <c r="I73" s="20" t="s">
        <v>218</v>
      </c>
      <c r="K73" s="20" t="s">
        <v>219</v>
      </c>
    </row>
    <row r="74" spans="1:12" ht="150.6">
      <c r="A74" s="18">
        <v>388</v>
      </c>
      <c r="B74" s="33" t="s">
        <v>158</v>
      </c>
      <c r="C74" s="13" t="s">
        <v>168</v>
      </c>
      <c r="D74" s="12" t="s">
        <v>182</v>
      </c>
      <c r="E74" s="19" t="s">
        <v>270</v>
      </c>
      <c r="F74" s="27" t="s">
        <v>271</v>
      </c>
      <c r="G74" s="17">
        <v>365</v>
      </c>
      <c r="H74" s="20" t="s">
        <v>217</v>
      </c>
      <c r="I74" s="20" t="s">
        <v>218</v>
      </c>
      <c r="K74" s="20" t="s">
        <v>219</v>
      </c>
    </row>
    <row r="75" spans="1:12" ht="150.6">
      <c r="A75" s="18">
        <v>389</v>
      </c>
      <c r="B75" s="33" t="s">
        <v>158</v>
      </c>
      <c r="C75" s="13" t="s">
        <v>168</v>
      </c>
      <c r="D75" s="12" t="s">
        <v>185</v>
      </c>
      <c r="E75" s="19" t="s">
        <v>270</v>
      </c>
      <c r="F75" s="27" t="s">
        <v>271</v>
      </c>
      <c r="G75" s="17">
        <v>365</v>
      </c>
      <c r="H75" s="20" t="s">
        <v>217</v>
      </c>
      <c r="I75" s="20" t="s">
        <v>218</v>
      </c>
      <c r="K75" s="20" t="s">
        <v>219</v>
      </c>
    </row>
    <row r="76" spans="1:12" ht="75.599999999999994">
      <c r="A76" s="18">
        <v>390</v>
      </c>
      <c r="B76" s="33" t="s">
        <v>158</v>
      </c>
      <c r="C76" s="13" t="s">
        <v>183</v>
      </c>
      <c r="D76" s="12" t="s">
        <v>184</v>
      </c>
      <c r="E76" s="19" t="s">
        <v>264</v>
      </c>
      <c r="G76" s="17">
        <v>365</v>
      </c>
      <c r="H76" s="20" t="s">
        <v>266</v>
      </c>
      <c r="J76" s="20" t="s">
        <v>267</v>
      </c>
      <c r="K76" s="20" t="s">
        <v>268</v>
      </c>
      <c r="L76" s="22" t="s">
        <v>269</v>
      </c>
    </row>
    <row r="77" spans="1:12" ht="75.599999999999994">
      <c r="A77" s="18">
        <v>391</v>
      </c>
      <c r="B77" s="33" t="s">
        <v>158</v>
      </c>
      <c r="C77" s="13" t="s">
        <v>183</v>
      </c>
      <c r="D77" s="12" t="s">
        <v>186</v>
      </c>
      <c r="E77" s="19" t="s">
        <v>273</v>
      </c>
      <c r="F77" s="29" t="s">
        <v>272</v>
      </c>
      <c r="G77" s="17">
        <v>730</v>
      </c>
      <c r="H77" s="20" t="s">
        <v>58</v>
      </c>
      <c r="J77" s="20" t="s">
        <v>226</v>
      </c>
      <c r="K77" s="20" t="s">
        <v>60</v>
      </c>
      <c r="L77" s="20" t="s">
        <v>274</v>
      </c>
    </row>
    <row r="78" spans="1:12" ht="45.6">
      <c r="A78" s="18">
        <v>396</v>
      </c>
      <c r="B78" s="33" t="s">
        <v>158</v>
      </c>
      <c r="C78" s="13" t="s">
        <v>183</v>
      </c>
      <c r="D78" s="12" t="s">
        <v>187</v>
      </c>
      <c r="E78" s="19" t="s">
        <v>28</v>
      </c>
      <c r="F78" s="27" t="s">
        <v>391</v>
      </c>
      <c r="G78" s="17">
        <v>5475</v>
      </c>
      <c r="H78" s="20" t="s">
        <v>58</v>
      </c>
      <c r="J78" s="20" t="s">
        <v>59</v>
      </c>
      <c r="K78" s="20" t="s">
        <v>60</v>
      </c>
      <c r="L78" s="20" t="s">
        <v>61</v>
      </c>
    </row>
    <row r="79" spans="1:12" ht="75.599999999999994">
      <c r="A79" s="18">
        <v>397</v>
      </c>
      <c r="B79" s="33" t="s">
        <v>158</v>
      </c>
      <c r="C79" s="13" t="s">
        <v>183</v>
      </c>
      <c r="D79" s="12" t="s">
        <v>188</v>
      </c>
      <c r="E79" s="19" t="s">
        <v>275</v>
      </c>
      <c r="F79" s="27" t="s">
        <v>392</v>
      </c>
      <c r="G79" s="17">
        <f>5*365</f>
        <v>1825</v>
      </c>
      <c r="H79" s="20" t="s">
        <v>58</v>
      </c>
      <c r="J79" s="20" t="s">
        <v>70</v>
      </c>
      <c r="K79" s="20" t="s">
        <v>60</v>
      </c>
      <c r="L79" s="20" t="s">
        <v>274</v>
      </c>
    </row>
    <row r="80" spans="1:12" ht="75.599999999999994">
      <c r="A80" s="18">
        <v>398</v>
      </c>
      <c r="B80" s="33" t="s">
        <v>158</v>
      </c>
      <c r="C80" s="13" t="s">
        <v>183</v>
      </c>
      <c r="D80" s="12" t="s">
        <v>189</v>
      </c>
      <c r="E80" s="19" t="s">
        <v>276</v>
      </c>
      <c r="F80" s="27" t="s">
        <v>393</v>
      </c>
      <c r="G80" s="17">
        <f>5*365</f>
        <v>1825</v>
      </c>
      <c r="H80" s="20" t="s">
        <v>58</v>
      </c>
      <c r="J80" s="20" t="s">
        <v>70</v>
      </c>
      <c r="K80" s="20" t="s">
        <v>60</v>
      </c>
      <c r="L80" s="20" t="s">
        <v>274</v>
      </c>
    </row>
    <row r="81" spans="1:12" ht="75.599999999999994">
      <c r="A81" s="18">
        <v>399</v>
      </c>
      <c r="B81" s="33" t="s">
        <v>158</v>
      </c>
      <c r="C81" s="13" t="s">
        <v>183</v>
      </c>
      <c r="D81" s="12" t="s">
        <v>190</v>
      </c>
      <c r="E81" s="19" t="s">
        <v>273</v>
      </c>
      <c r="F81" s="27" t="s">
        <v>191</v>
      </c>
      <c r="G81" s="17">
        <v>730</v>
      </c>
      <c r="H81" s="20" t="s">
        <v>58</v>
      </c>
      <c r="J81" s="20" t="s">
        <v>226</v>
      </c>
      <c r="K81" s="20" t="s">
        <v>60</v>
      </c>
      <c r="L81" s="20" t="s">
        <v>274</v>
      </c>
    </row>
    <row r="82" spans="1:12" ht="75.599999999999994">
      <c r="A82" s="18">
        <v>400</v>
      </c>
      <c r="B82" s="33" t="s">
        <v>158</v>
      </c>
      <c r="C82" s="13" t="s">
        <v>183</v>
      </c>
      <c r="D82" s="12" t="s">
        <v>192</v>
      </c>
      <c r="E82" s="19" t="s">
        <v>273</v>
      </c>
      <c r="F82" s="27" t="s">
        <v>193</v>
      </c>
      <c r="G82" s="17">
        <v>730</v>
      </c>
      <c r="H82" s="20" t="s">
        <v>58</v>
      </c>
      <c r="J82" s="20" t="s">
        <v>226</v>
      </c>
      <c r="K82" s="20" t="s">
        <v>60</v>
      </c>
      <c r="L82" s="20" t="s">
        <v>274</v>
      </c>
    </row>
    <row r="83" spans="1:12" ht="46.8">
      <c r="A83" s="18">
        <v>401</v>
      </c>
      <c r="B83" s="33" t="s">
        <v>158</v>
      </c>
      <c r="C83" s="13" t="s">
        <v>183</v>
      </c>
      <c r="D83" s="12" t="s">
        <v>194</v>
      </c>
      <c r="E83" s="19" t="s">
        <v>277</v>
      </c>
      <c r="F83" s="27" t="s">
        <v>278</v>
      </c>
      <c r="G83" s="17">
        <v>19</v>
      </c>
    </row>
    <row r="84" spans="1:12" ht="75.599999999999994">
      <c r="A84" s="18">
        <v>402</v>
      </c>
      <c r="B84" s="33" t="s">
        <v>158</v>
      </c>
      <c r="C84" s="13" t="s">
        <v>183</v>
      </c>
      <c r="D84" s="12" t="s">
        <v>195</v>
      </c>
      <c r="E84" s="19" t="s">
        <v>273</v>
      </c>
      <c r="F84" s="27" t="s">
        <v>193</v>
      </c>
      <c r="G84" s="17">
        <v>730</v>
      </c>
      <c r="H84" s="20" t="s">
        <v>58</v>
      </c>
      <c r="J84" s="20" t="s">
        <v>226</v>
      </c>
      <c r="K84" s="20" t="s">
        <v>60</v>
      </c>
      <c r="L84" s="20" t="s">
        <v>274</v>
      </c>
    </row>
    <row r="85" spans="1:12" ht="46.8">
      <c r="A85" s="18">
        <v>403</v>
      </c>
      <c r="B85" s="33" t="s">
        <v>158</v>
      </c>
      <c r="C85" s="13" t="s">
        <v>279</v>
      </c>
      <c r="D85" s="12" t="s">
        <v>196</v>
      </c>
      <c r="E85" s="9" t="s">
        <v>369</v>
      </c>
      <c r="F85" s="27" t="s">
        <v>197</v>
      </c>
      <c r="G85" s="1">
        <v>2</v>
      </c>
      <c r="H85" s="2" t="s">
        <v>58</v>
      </c>
      <c r="I85" s="2"/>
      <c r="J85" s="2" t="s">
        <v>370</v>
      </c>
      <c r="K85" s="2" t="s">
        <v>257</v>
      </c>
      <c r="L85" s="2" t="s">
        <v>371</v>
      </c>
    </row>
    <row r="86" spans="1:12" ht="46.8">
      <c r="A86" s="18">
        <v>404</v>
      </c>
      <c r="B86" s="33" t="s">
        <v>158</v>
      </c>
      <c r="C86" s="13" t="s">
        <v>279</v>
      </c>
      <c r="D86" s="12" t="s">
        <v>198</v>
      </c>
      <c r="E86" s="9" t="s">
        <v>369</v>
      </c>
      <c r="F86" s="27" t="s">
        <v>197</v>
      </c>
      <c r="G86" s="1">
        <v>2</v>
      </c>
      <c r="H86" s="2" t="s">
        <v>58</v>
      </c>
      <c r="I86" s="2"/>
      <c r="J86" s="2" t="s">
        <v>370</v>
      </c>
      <c r="K86" s="2" t="s">
        <v>257</v>
      </c>
      <c r="L86" s="2" t="s">
        <v>371</v>
      </c>
    </row>
    <row r="87" spans="1:12" ht="46.8">
      <c r="A87" s="18">
        <v>405</v>
      </c>
      <c r="B87" s="33" t="s">
        <v>158</v>
      </c>
      <c r="C87" s="13" t="s">
        <v>280</v>
      </c>
      <c r="D87" s="12" t="s">
        <v>281</v>
      </c>
      <c r="E87" s="9" t="s">
        <v>369</v>
      </c>
      <c r="F87" s="27" t="s">
        <v>197</v>
      </c>
      <c r="G87" s="1">
        <v>2</v>
      </c>
      <c r="H87" s="2" t="s">
        <v>58</v>
      </c>
      <c r="I87" s="2"/>
      <c r="J87" s="2" t="s">
        <v>370</v>
      </c>
      <c r="K87" s="2" t="s">
        <v>257</v>
      </c>
      <c r="L87" s="3" t="s">
        <v>371</v>
      </c>
    </row>
    <row r="88" spans="1:12" ht="46.8">
      <c r="A88" s="18">
        <v>407</v>
      </c>
      <c r="B88" s="33" t="s">
        <v>158</v>
      </c>
      <c r="C88" s="13" t="s">
        <v>280</v>
      </c>
      <c r="D88" s="12" t="s">
        <v>282</v>
      </c>
      <c r="E88" s="9" t="s">
        <v>372</v>
      </c>
      <c r="F88" s="27" t="s">
        <v>373</v>
      </c>
      <c r="G88" s="17">
        <v>10</v>
      </c>
      <c r="H88" s="2" t="s">
        <v>58</v>
      </c>
      <c r="I88" s="2"/>
      <c r="J88" s="2" t="s">
        <v>72</v>
      </c>
      <c r="K88" s="2" t="s">
        <v>257</v>
      </c>
      <c r="L88" s="3" t="s">
        <v>371</v>
      </c>
    </row>
    <row r="89" spans="1:12" ht="46.8">
      <c r="A89" s="18">
        <v>408</v>
      </c>
      <c r="B89" s="33" t="s">
        <v>158</v>
      </c>
      <c r="C89" s="13" t="s">
        <v>280</v>
      </c>
      <c r="D89" s="12" t="s">
        <v>283</v>
      </c>
      <c r="E89" s="9" t="s">
        <v>372</v>
      </c>
      <c r="F89" s="27" t="s">
        <v>373</v>
      </c>
      <c r="G89" s="17">
        <v>10</v>
      </c>
      <c r="H89" s="2" t="s">
        <v>58</v>
      </c>
      <c r="I89" s="2"/>
      <c r="J89" s="2" t="s">
        <v>72</v>
      </c>
      <c r="K89" s="2" t="s">
        <v>257</v>
      </c>
      <c r="L89" s="3" t="s">
        <v>371</v>
      </c>
    </row>
    <row r="90" spans="1:12" ht="46.8">
      <c r="A90" s="18">
        <v>409</v>
      </c>
      <c r="B90" s="33" t="s">
        <v>158</v>
      </c>
      <c r="C90" s="13" t="s">
        <v>280</v>
      </c>
      <c r="D90" s="12" t="s">
        <v>284</v>
      </c>
      <c r="E90" s="9" t="s">
        <v>372</v>
      </c>
      <c r="F90" s="27" t="s">
        <v>373</v>
      </c>
      <c r="G90" s="17">
        <v>10</v>
      </c>
      <c r="H90" s="2" t="s">
        <v>58</v>
      </c>
      <c r="I90" s="2"/>
      <c r="J90" s="2" t="s">
        <v>72</v>
      </c>
      <c r="K90" s="2" t="s">
        <v>257</v>
      </c>
      <c r="L90" s="3" t="s">
        <v>371</v>
      </c>
    </row>
    <row r="91" spans="1:12" ht="62.4">
      <c r="A91" s="18">
        <v>411</v>
      </c>
      <c r="B91" s="33" t="s">
        <v>158</v>
      </c>
      <c r="C91" s="14" t="s">
        <v>292</v>
      </c>
      <c r="D91" s="12" t="s">
        <v>288</v>
      </c>
      <c r="E91" s="19" t="s">
        <v>293</v>
      </c>
      <c r="G91" s="17">
        <v>2</v>
      </c>
      <c r="H91" s="20" t="s">
        <v>58</v>
      </c>
      <c r="J91" s="20" t="s">
        <v>370</v>
      </c>
      <c r="K91" s="20" t="s">
        <v>219</v>
      </c>
      <c r="L91" s="3" t="s">
        <v>374</v>
      </c>
    </row>
    <row r="92" spans="1:12" ht="62.4">
      <c r="A92" s="18">
        <v>412</v>
      </c>
      <c r="B92" s="33" t="s">
        <v>158</v>
      </c>
      <c r="C92" s="14" t="s">
        <v>292</v>
      </c>
      <c r="D92" s="12" t="s">
        <v>289</v>
      </c>
      <c r="E92" s="19" t="s">
        <v>294</v>
      </c>
      <c r="F92" s="27" t="s">
        <v>375</v>
      </c>
      <c r="G92" s="1">
        <v>5</v>
      </c>
      <c r="H92" s="2" t="s">
        <v>438</v>
      </c>
      <c r="I92" s="2" t="s">
        <v>439</v>
      </c>
      <c r="J92" s="2" t="s">
        <v>440</v>
      </c>
      <c r="K92" s="2" t="s">
        <v>441</v>
      </c>
      <c r="L92" s="2" t="s">
        <v>374</v>
      </c>
    </row>
    <row r="93" spans="1:12" ht="62.4">
      <c r="A93" s="18">
        <v>413</v>
      </c>
      <c r="B93" s="33" t="s">
        <v>158</v>
      </c>
      <c r="C93" s="14" t="s">
        <v>292</v>
      </c>
      <c r="D93" s="12" t="s">
        <v>290</v>
      </c>
      <c r="E93" s="19" t="s">
        <v>294</v>
      </c>
      <c r="F93" s="27" t="s">
        <v>375</v>
      </c>
      <c r="G93" s="1">
        <v>5</v>
      </c>
      <c r="H93" s="2" t="s">
        <v>438</v>
      </c>
      <c r="I93" s="2" t="s">
        <v>439</v>
      </c>
      <c r="J93" s="2" t="s">
        <v>440</v>
      </c>
      <c r="K93" s="2" t="s">
        <v>441</v>
      </c>
      <c r="L93" s="2" t="s">
        <v>374</v>
      </c>
    </row>
    <row r="94" spans="1:12" ht="62.4">
      <c r="A94" s="18">
        <v>414</v>
      </c>
      <c r="B94" s="33" t="s">
        <v>158</v>
      </c>
      <c r="C94" s="14" t="s">
        <v>292</v>
      </c>
      <c r="D94" s="12" t="s">
        <v>291</v>
      </c>
      <c r="E94" s="19" t="s">
        <v>293</v>
      </c>
      <c r="G94" s="17">
        <v>2</v>
      </c>
      <c r="H94" s="20" t="s">
        <v>58</v>
      </c>
      <c r="J94" s="20" t="s">
        <v>370</v>
      </c>
      <c r="K94" s="20" t="s">
        <v>219</v>
      </c>
      <c r="L94" s="3" t="s">
        <v>374</v>
      </c>
    </row>
    <row r="95" spans="1:12" ht="46.8">
      <c r="A95" s="18">
        <v>415</v>
      </c>
      <c r="B95" s="33" t="s">
        <v>158</v>
      </c>
      <c r="C95" s="14" t="s">
        <v>295</v>
      </c>
      <c r="D95" s="12" t="s">
        <v>304</v>
      </c>
      <c r="E95" s="19" t="s">
        <v>369</v>
      </c>
      <c r="F95" s="27" t="s">
        <v>197</v>
      </c>
      <c r="G95" s="1">
        <v>2</v>
      </c>
      <c r="H95" s="2" t="s">
        <v>58</v>
      </c>
      <c r="I95" s="2"/>
      <c r="J95" s="2" t="s">
        <v>370</v>
      </c>
      <c r="K95" s="2" t="s">
        <v>257</v>
      </c>
      <c r="L95" s="3" t="s">
        <v>371</v>
      </c>
    </row>
    <row r="96" spans="1:12" ht="46.8">
      <c r="A96" s="18">
        <v>416</v>
      </c>
      <c r="B96" s="33" t="s">
        <v>158</v>
      </c>
      <c r="C96" s="14" t="s">
        <v>295</v>
      </c>
      <c r="D96" s="12" t="s">
        <v>296</v>
      </c>
      <c r="E96" s="19" t="s">
        <v>369</v>
      </c>
      <c r="F96" s="27" t="s">
        <v>197</v>
      </c>
      <c r="G96" s="1">
        <v>2</v>
      </c>
      <c r="H96" s="2" t="s">
        <v>58</v>
      </c>
      <c r="I96" s="2"/>
      <c r="J96" s="2" t="s">
        <v>370</v>
      </c>
      <c r="K96" s="2" t="s">
        <v>257</v>
      </c>
      <c r="L96" s="3" t="s">
        <v>371</v>
      </c>
    </row>
    <row r="97" spans="1:12" ht="46.8">
      <c r="A97" s="18">
        <v>418</v>
      </c>
      <c r="B97" s="33" t="s">
        <v>158</v>
      </c>
      <c r="C97" s="14" t="s">
        <v>295</v>
      </c>
      <c r="D97" s="12" t="s">
        <v>297</v>
      </c>
      <c r="E97" s="19" t="s">
        <v>369</v>
      </c>
      <c r="F97" s="27" t="s">
        <v>373</v>
      </c>
      <c r="G97" s="17">
        <v>10</v>
      </c>
      <c r="H97" s="2" t="s">
        <v>58</v>
      </c>
      <c r="I97" s="2"/>
      <c r="J97" s="2" t="s">
        <v>72</v>
      </c>
      <c r="K97" s="2" t="s">
        <v>257</v>
      </c>
      <c r="L97" s="3" t="s">
        <v>371</v>
      </c>
    </row>
    <row r="98" spans="1:12" ht="46.8">
      <c r="A98" s="18">
        <v>420</v>
      </c>
      <c r="B98" s="33" t="s">
        <v>158</v>
      </c>
      <c r="C98" s="14" t="s">
        <v>295</v>
      </c>
      <c r="D98" s="12" t="s">
        <v>298</v>
      </c>
      <c r="E98" s="19" t="s">
        <v>369</v>
      </c>
      <c r="F98" s="27" t="s">
        <v>197</v>
      </c>
      <c r="G98" s="1">
        <v>2</v>
      </c>
      <c r="H98" s="2" t="s">
        <v>58</v>
      </c>
      <c r="I98" s="2"/>
      <c r="J98" s="2" t="s">
        <v>370</v>
      </c>
      <c r="K98" s="2" t="s">
        <v>257</v>
      </c>
      <c r="L98" s="3" t="s">
        <v>371</v>
      </c>
    </row>
    <row r="99" spans="1:12" ht="46.8">
      <c r="A99" s="18">
        <v>421</v>
      </c>
      <c r="B99" s="33" t="s">
        <v>158</v>
      </c>
      <c r="C99" s="14" t="s">
        <v>295</v>
      </c>
      <c r="D99" s="12" t="s">
        <v>299</v>
      </c>
      <c r="E99" s="19" t="s">
        <v>369</v>
      </c>
      <c r="F99" s="27" t="s">
        <v>373</v>
      </c>
      <c r="G99" s="17">
        <v>10</v>
      </c>
      <c r="H99" s="2" t="s">
        <v>58</v>
      </c>
      <c r="I99" s="2"/>
      <c r="J99" s="2" t="s">
        <v>72</v>
      </c>
      <c r="K99" s="2" t="s">
        <v>257</v>
      </c>
      <c r="L99" s="3" t="s">
        <v>371</v>
      </c>
    </row>
    <row r="100" spans="1:12" ht="46.8">
      <c r="A100" s="18">
        <v>422</v>
      </c>
      <c r="B100" s="33" t="s">
        <v>158</v>
      </c>
      <c r="C100" s="14" t="s">
        <v>295</v>
      </c>
      <c r="D100" s="12" t="s">
        <v>300</v>
      </c>
      <c r="E100" s="19" t="s">
        <v>369</v>
      </c>
      <c r="F100" s="27" t="s">
        <v>373</v>
      </c>
      <c r="G100" s="17">
        <v>10</v>
      </c>
      <c r="H100" s="2" t="s">
        <v>58</v>
      </c>
      <c r="I100" s="2"/>
      <c r="J100" s="2" t="s">
        <v>72</v>
      </c>
      <c r="K100" s="2" t="s">
        <v>257</v>
      </c>
      <c r="L100" s="3" t="s">
        <v>371</v>
      </c>
    </row>
    <row r="101" spans="1:12" ht="46.8">
      <c r="A101" s="18">
        <v>423</v>
      </c>
      <c r="B101" s="33" t="s">
        <v>158</v>
      </c>
      <c r="C101" s="14" t="s">
        <v>295</v>
      </c>
      <c r="D101" s="12" t="s">
        <v>301</v>
      </c>
      <c r="E101" s="19" t="s">
        <v>369</v>
      </c>
      <c r="F101" s="27" t="s">
        <v>373</v>
      </c>
      <c r="G101" s="17">
        <v>10</v>
      </c>
      <c r="H101" s="2" t="s">
        <v>58</v>
      </c>
      <c r="I101" s="2"/>
      <c r="J101" s="2" t="s">
        <v>72</v>
      </c>
      <c r="K101" s="2" t="s">
        <v>257</v>
      </c>
      <c r="L101" s="3" t="s">
        <v>371</v>
      </c>
    </row>
    <row r="102" spans="1:12" ht="46.8">
      <c r="A102" s="18">
        <v>424</v>
      </c>
      <c r="B102" s="33" t="s">
        <v>158</v>
      </c>
      <c r="C102" s="14" t="s">
        <v>295</v>
      </c>
      <c r="D102" s="12" t="s">
        <v>302</v>
      </c>
      <c r="E102" s="19" t="s">
        <v>369</v>
      </c>
      <c r="F102" s="27" t="s">
        <v>197</v>
      </c>
      <c r="G102" s="1">
        <v>2</v>
      </c>
      <c r="H102" s="2" t="s">
        <v>58</v>
      </c>
      <c r="I102" s="2"/>
      <c r="J102" s="2" t="s">
        <v>370</v>
      </c>
      <c r="K102" s="2" t="s">
        <v>257</v>
      </c>
      <c r="L102" s="3" t="s">
        <v>371</v>
      </c>
    </row>
    <row r="103" spans="1:12" ht="109.2">
      <c r="A103" s="18">
        <v>425</v>
      </c>
      <c r="B103" s="33" t="s">
        <v>158</v>
      </c>
      <c r="C103" s="14" t="s">
        <v>303</v>
      </c>
      <c r="D103" s="12" t="s">
        <v>305</v>
      </c>
      <c r="E103" s="19" t="s">
        <v>376</v>
      </c>
      <c r="F103" s="27" t="s">
        <v>394</v>
      </c>
      <c r="G103" s="1">
        <v>1</v>
      </c>
      <c r="H103" s="2" t="s">
        <v>58</v>
      </c>
      <c r="I103" s="2"/>
      <c r="J103" s="2" t="s">
        <v>377</v>
      </c>
      <c r="K103" s="2" t="s">
        <v>378</v>
      </c>
      <c r="L103" s="2" t="s">
        <v>379</v>
      </c>
    </row>
    <row r="104" spans="1:12" ht="109.2">
      <c r="A104" s="18">
        <v>427</v>
      </c>
      <c r="B104" s="33" t="s">
        <v>158</v>
      </c>
      <c r="C104" s="14" t="s">
        <v>303</v>
      </c>
      <c r="D104" s="12" t="s">
        <v>306</v>
      </c>
      <c r="E104" s="19" t="s">
        <v>376</v>
      </c>
      <c r="F104" s="27" t="s">
        <v>367</v>
      </c>
      <c r="G104" s="1">
        <v>1</v>
      </c>
      <c r="H104" s="2" t="s">
        <v>58</v>
      </c>
      <c r="I104" s="2"/>
      <c r="J104" s="2" t="s">
        <v>377</v>
      </c>
      <c r="K104" s="2" t="s">
        <v>378</v>
      </c>
      <c r="L104" s="2" t="s">
        <v>379</v>
      </c>
    </row>
    <row r="105" spans="1:12" ht="109.2">
      <c r="A105" s="18">
        <v>428</v>
      </c>
      <c r="B105" s="33" t="s">
        <v>158</v>
      </c>
      <c r="C105" s="14" t="s">
        <v>303</v>
      </c>
      <c r="D105" s="12" t="s">
        <v>307</v>
      </c>
      <c r="E105" s="19" t="s">
        <v>376</v>
      </c>
      <c r="F105" s="27" t="s">
        <v>380</v>
      </c>
      <c r="G105" s="1">
        <v>1</v>
      </c>
      <c r="H105" s="2" t="s">
        <v>58</v>
      </c>
      <c r="I105" s="2"/>
      <c r="J105" s="2" t="s">
        <v>377</v>
      </c>
      <c r="K105" s="2" t="s">
        <v>378</v>
      </c>
      <c r="L105" s="2" t="s">
        <v>379</v>
      </c>
    </row>
    <row r="106" spans="1:12" ht="109.2">
      <c r="A106" s="18">
        <v>429</v>
      </c>
      <c r="B106" s="33" t="s">
        <v>158</v>
      </c>
      <c r="C106" s="14" t="s">
        <v>303</v>
      </c>
      <c r="D106" s="12" t="s">
        <v>308</v>
      </c>
      <c r="E106" s="19" t="s">
        <v>376</v>
      </c>
      <c r="F106" s="27" t="s">
        <v>380</v>
      </c>
      <c r="G106" s="1">
        <v>2</v>
      </c>
      <c r="H106" s="2" t="s">
        <v>58</v>
      </c>
      <c r="I106" s="2"/>
      <c r="J106" s="2" t="s">
        <v>370</v>
      </c>
      <c r="K106" s="2" t="s">
        <v>257</v>
      </c>
      <c r="L106" s="2" t="s">
        <v>382</v>
      </c>
    </row>
    <row r="107" spans="1:12" ht="109.2">
      <c r="A107" s="18">
        <v>430</v>
      </c>
      <c r="B107" s="33" t="s">
        <v>158</v>
      </c>
      <c r="C107" s="14" t="s">
        <v>303</v>
      </c>
      <c r="D107" s="12" t="s">
        <v>309</v>
      </c>
      <c r="E107" s="19" t="s">
        <v>381</v>
      </c>
      <c r="G107" s="1">
        <v>19</v>
      </c>
      <c r="H107" s="2" t="s">
        <v>58</v>
      </c>
      <c r="I107" s="2"/>
      <c r="J107" s="20" t="s">
        <v>69</v>
      </c>
      <c r="K107" s="2" t="s">
        <v>257</v>
      </c>
      <c r="L107" s="3" t="s">
        <v>382</v>
      </c>
    </row>
    <row r="108" spans="1:12" ht="109.2">
      <c r="A108" s="18">
        <v>431</v>
      </c>
      <c r="B108" s="33" t="s">
        <v>158</v>
      </c>
      <c r="C108" s="14" t="s">
        <v>303</v>
      </c>
      <c r="D108" s="12" t="s">
        <v>310</v>
      </c>
      <c r="E108" s="19" t="s">
        <v>381</v>
      </c>
      <c r="G108" s="1">
        <v>19</v>
      </c>
      <c r="H108" s="2" t="s">
        <v>58</v>
      </c>
      <c r="I108" s="2"/>
      <c r="J108" s="20" t="s">
        <v>69</v>
      </c>
      <c r="K108" s="2" t="s">
        <v>257</v>
      </c>
      <c r="L108" s="3" t="s">
        <v>382</v>
      </c>
    </row>
    <row r="109" spans="1:12" ht="109.2">
      <c r="A109" s="18">
        <v>432</v>
      </c>
      <c r="B109" s="33" t="s">
        <v>158</v>
      </c>
      <c r="C109" s="14" t="s">
        <v>303</v>
      </c>
      <c r="D109" s="12" t="s">
        <v>311</v>
      </c>
      <c r="E109" s="19" t="s">
        <v>381</v>
      </c>
      <c r="G109" s="1">
        <v>19</v>
      </c>
      <c r="H109" s="2" t="s">
        <v>58</v>
      </c>
      <c r="I109" s="2"/>
      <c r="J109" s="20" t="s">
        <v>69</v>
      </c>
      <c r="K109" s="2" t="s">
        <v>257</v>
      </c>
      <c r="L109" s="3" t="s">
        <v>382</v>
      </c>
    </row>
    <row r="110" spans="1:12" ht="109.2">
      <c r="A110" s="18">
        <v>433</v>
      </c>
      <c r="B110" s="33" t="s">
        <v>158</v>
      </c>
      <c r="C110" s="14" t="s">
        <v>303</v>
      </c>
      <c r="D110" s="12" t="s">
        <v>312</v>
      </c>
      <c r="E110" s="19" t="s">
        <v>381</v>
      </c>
      <c r="G110" s="1">
        <v>19</v>
      </c>
      <c r="H110" s="2" t="s">
        <v>58</v>
      </c>
      <c r="I110" s="2"/>
      <c r="J110" s="20" t="s">
        <v>69</v>
      </c>
      <c r="K110" s="2" t="s">
        <v>257</v>
      </c>
      <c r="L110" s="3" t="s">
        <v>382</v>
      </c>
    </row>
    <row r="111" spans="1:12" ht="109.2">
      <c r="A111" s="18">
        <v>434</v>
      </c>
      <c r="B111" s="33" t="s">
        <v>158</v>
      </c>
      <c r="C111" s="14" t="s">
        <v>303</v>
      </c>
      <c r="D111" s="12" t="s">
        <v>313</v>
      </c>
      <c r="E111" s="19" t="s">
        <v>381</v>
      </c>
      <c r="G111" s="17">
        <v>19</v>
      </c>
      <c r="H111" s="20" t="s">
        <v>58</v>
      </c>
      <c r="J111" s="20" t="s">
        <v>69</v>
      </c>
      <c r="K111" s="2" t="s">
        <v>257</v>
      </c>
      <c r="L111" s="2" t="s">
        <v>382</v>
      </c>
    </row>
    <row r="112" spans="1:12" ht="62.4">
      <c r="A112" s="18">
        <v>435</v>
      </c>
      <c r="B112" s="33" t="s">
        <v>158</v>
      </c>
      <c r="C112" s="14" t="s">
        <v>303</v>
      </c>
      <c r="D112" s="12" t="s">
        <v>314</v>
      </c>
      <c r="E112" s="19" t="s">
        <v>383</v>
      </c>
      <c r="G112" s="1">
        <v>5</v>
      </c>
      <c r="H112" s="2" t="s">
        <v>58</v>
      </c>
      <c r="I112" s="2"/>
      <c r="J112" s="2" t="s">
        <v>384</v>
      </c>
      <c r="K112" s="2" t="s">
        <v>60</v>
      </c>
      <c r="L112" s="2" t="s">
        <v>385</v>
      </c>
    </row>
    <row r="113" spans="1:12" ht="62.4">
      <c r="A113" s="18">
        <v>436</v>
      </c>
      <c r="B113" s="33" t="s">
        <v>158</v>
      </c>
      <c r="C113" s="14" t="s">
        <v>303</v>
      </c>
      <c r="D113" s="12" t="s">
        <v>315</v>
      </c>
      <c r="E113" s="19" t="s">
        <v>383</v>
      </c>
      <c r="G113" s="1">
        <v>5</v>
      </c>
      <c r="H113" s="2" t="s">
        <v>58</v>
      </c>
      <c r="I113" s="2"/>
      <c r="J113" s="2" t="s">
        <v>384</v>
      </c>
      <c r="K113" s="2" t="s">
        <v>60</v>
      </c>
      <c r="L113" s="2" t="s">
        <v>385</v>
      </c>
    </row>
    <row r="114" spans="1:12" ht="109.2">
      <c r="A114" s="18">
        <v>437</v>
      </c>
      <c r="B114" s="33" t="s">
        <v>158</v>
      </c>
      <c r="C114" s="14" t="s">
        <v>303</v>
      </c>
      <c r="D114" s="12" t="s">
        <v>316</v>
      </c>
      <c r="E114" s="19" t="s">
        <v>381</v>
      </c>
      <c r="G114" s="17">
        <v>19</v>
      </c>
      <c r="H114" s="20" t="s">
        <v>58</v>
      </c>
      <c r="J114" s="20" t="s">
        <v>69</v>
      </c>
      <c r="K114" s="2" t="s">
        <v>257</v>
      </c>
      <c r="L114" s="2" t="s">
        <v>382</v>
      </c>
    </row>
    <row r="115" spans="1:12" ht="109.2">
      <c r="A115" s="18">
        <v>439</v>
      </c>
      <c r="B115" s="33" t="s">
        <v>158</v>
      </c>
      <c r="C115" s="14" t="s">
        <v>303</v>
      </c>
      <c r="D115" s="12" t="s">
        <v>317</v>
      </c>
      <c r="E115" s="19" t="s">
        <v>381</v>
      </c>
      <c r="G115" s="17">
        <v>19</v>
      </c>
      <c r="H115" s="20" t="s">
        <v>58</v>
      </c>
      <c r="J115" s="20" t="s">
        <v>69</v>
      </c>
      <c r="K115" s="2" t="s">
        <v>257</v>
      </c>
      <c r="L115" s="2" t="s">
        <v>382</v>
      </c>
    </row>
    <row r="116" spans="1:12" ht="93.6">
      <c r="A116" s="18">
        <v>440</v>
      </c>
      <c r="B116" s="33" t="s">
        <v>158</v>
      </c>
      <c r="C116" s="14" t="s">
        <v>303</v>
      </c>
      <c r="D116" s="12" t="s">
        <v>318</v>
      </c>
      <c r="E116" s="9" t="s">
        <v>386</v>
      </c>
      <c r="G116" s="1">
        <v>365</v>
      </c>
      <c r="H116" s="2" t="s">
        <v>58</v>
      </c>
      <c r="I116" s="2"/>
      <c r="J116" s="2" t="s">
        <v>209</v>
      </c>
      <c r="K116" s="2" t="s">
        <v>60</v>
      </c>
      <c r="L116" s="2" t="s">
        <v>210</v>
      </c>
    </row>
    <row r="117" spans="1:12" ht="46.8">
      <c r="A117" s="18">
        <v>441</v>
      </c>
      <c r="B117" s="33" t="s">
        <v>158</v>
      </c>
      <c r="C117" s="14" t="s">
        <v>319</v>
      </c>
      <c r="D117" s="12" t="s">
        <v>320</v>
      </c>
      <c r="E117" s="19" t="s">
        <v>395</v>
      </c>
      <c r="F117" s="27" t="s">
        <v>447</v>
      </c>
      <c r="G117" s="1">
        <v>19</v>
      </c>
      <c r="H117" s="2" t="s">
        <v>58</v>
      </c>
      <c r="I117" s="2"/>
      <c r="J117" s="2" t="s">
        <v>69</v>
      </c>
      <c r="K117" s="2" t="s">
        <v>398</v>
      </c>
      <c r="L117" s="2" t="s">
        <v>399</v>
      </c>
    </row>
    <row r="118" spans="1:12" ht="46.8">
      <c r="A118" s="18">
        <v>442</v>
      </c>
      <c r="B118" s="33" t="s">
        <v>158</v>
      </c>
      <c r="C118" s="14" t="s">
        <v>319</v>
      </c>
      <c r="D118" s="12" t="s">
        <v>321</v>
      </c>
      <c r="E118" s="19" t="s">
        <v>395</v>
      </c>
      <c r="F118" s="27" t="s">
        <v>447</v>
      </c>
      <c r="G118" s="1">
        <v>19</v>
      </c>
      <c r="H118" s="2" t="s">
        <v>58</v>
      </c>
      <c r="I118" s="2"/>
      <c r="J118" s="2" t="s">
        <v>69</v>
      </c>
      <c r="K118" s="2" t="s">
        <v>398</v>
      </c>
      <c r="L118" s="3" t="s">
        <v>399</v>
      </c>
    </row>
    <row r="119" spans="1:12" ht="46.8">
      <c r="A119" s="18">
        <v>443</v>
      </c>
      <c r="B119" s="33" t="s">
        <v>158</v>
      </c>
      <c r="C119" s="14" t="s">
        <v>319</v>
      </c>
      <c r="D119" s="12" t="s">
        <v>322</v>
      </c>
      <c r="E119" s="19" t="s">
        <v>395</v>
      </c>
      <c r="F119" s="27" t="s">
        <v>405</v>
      </c>
      <c r="G119" s="1">
        <v>19</v>
      </c>
      <c r="H119" s="2" t="s">
        <v>58</v>
      </c>
      <c r="I119" s="2"/>
      <c r="J119" s="2" t="s">
        <v>69</v>
      </c>
      <c r="K119" s="2" t="s">
        <v>398</v>
      </c>
      <c r="L119" s="3" t="s">
        <v>399</v>
      </c>
    </row>
    <row r="120" spans="1:12" ht="46.8">
      <c r="A120" s="18">
        <v>444</v>
      </c>
      <c r="B120" s="33" t="s">
        <v>158</v>
      </c>
      <c r="C120" s="14" t="s">
        <v>319</v>
      </c>
      <c r="D120" s="12" t="s">
        <v>323</v>
      </c>
      <c r="E120" s="19" t="s">
        <v>395</v>
      </c>
      <c r="F120" s="27" t="s">
        <v>405</v>
      </c>
      <c r="G120" s="1">
        <v>19</v>
      </c>
      <c r="H120" s="2" t="s">
        <v>58</v>
      </c>
      <c r="I120" s="2"/>
      <c r="J120" s="2" t="s">
        <v>69</v>
      </c>
      <c r="K120" s="2" t="s">
        <v>398</v>
      </c>
      <c r="L120" s="3" t="s">
        <v>399</v>
      </c>
    </row>
    <row r="121" spans="1:12" ht="46.8">
      <c r="A121" s="18">
        <v>445</v>
      </c>
      <c r="B121" s="33" t="s">
        <v>158</v>
      </c>
      <c r="C121" s="14" t="s">
        <v>319</v>
      </c>
      <c r="D121" s="12" t="s">
        <v>324</v>
      </c>
      <c r="E121" s="19" t="s">
        <v>395</v>
      </c>
      <c r="F121" s="27" t="s">
        <v>447</v>
      </c>
      <c r="G121" s="1">
        <v>19</v>
      </c>
      <c r="H121" s="2" t="s">
        <v>58</v>
      </c>
      <c r="I121" s="2"/>
      <c r="J121" s="2" t="s">
        <v>69</v>
      </c>
      <c r="K121" s="2" t="s">
        <v>398</v>
      </c>
      <c r="L121" s="3" t="s">
        <v>399</v>
      </c>
    </row>
    <row r="122" spans="1:12" ht="46.8">
      <c r="A122" s="18">
        <v>446</v>
      </c>
      <c r="B122" s="33" t="s">
        <v>158</v>
      </c>
      <c r="C122" s="14" t="s">
        <v>319</v>
      </c>
      <c r="D122" s="12" t="s">
        <v>325</v>
      </c>
      <c r="E122" s="19" t="s">
        <v>395</v>
      </c>
      <c r="F122" s="27" t="s">
        <v>447</v>
      </c>
      <c r="G122" s="1">
        <v>19</v>
      </c>
      <c r="H122" s="2" t="s">
        <v>58</v>
      </c>
      <c r="I122" s="2"/>
      <c r="J122" s="2" t="s">
        <v>69</v>
      </c>
      <c r="K122" s="2" t="s">
        <v>398</v>
      </c>
      <c r="L122" s="3" t="s">
        <v>399</v>
      </c>
    </row>
    <row r="123" spans="1:12" ht="62.4">
      <c r="A123" s="18">
        <v>449</v>
      </c>
      <c r="B123" s="33" t="s">
        <v>158</v>
      </c>
      <c r="C123" s="14" t="s">
        <v>319</v>
      </c>
      <c r="D123" s="12" t="s">
        <v>326</v>
      </c>
      <c r="E123" s="19" t="s">
        <v>400</v>
      </c>
      <c r="G123" s="1">
        <v>730</v>
      </c>
      <c r="H123" s="2" t="s">
        <v>58</v>
      </c>
      <c r="I123" s="2"/>
      <c r="J123" s="2" t="s">
        <v>64</v>
      </c>
      <c r="K123" s="2" t="s">
        <v>60</v>
      </c>
      <c r="L123" s="2" t="s">
        <v>401</v>
      </c>
    </row>
    <row r="124" spans="1:12" ht="62.4">
      <c r="A124" s="18">
        <v>450</v>
      </c>
      <c r="B124" s="33" t="s">
        <v>158</v>
      </c>
      <c r="C124" s="14" t="s">
        <v>319</v>
      </c>
      <c r="D124" s="12" t="s">
        <v>327</v>
      </c>
      <c r="E124" s="19" t="s">
        <v>400</v>
      </c>
      <c r="G124" s="1">
        <v>730</v>
      </c>
      <c r="H124" s="2" t="s">
        <v>58</v>
      </c>
      <c r="I124" s="2"/>
      <c r="J124" s="2" t="s">
        <v>64</v>
      </c>
      <c r="K124" s="2" t="s">
        <v>60</v>
      </c>
      <c r="L124" s="2" t="s">
        <v>401</v>
      </c>
    </row>
    <row r="125" spans="1:12" ht="62.4">
      <c r="A125" s="18">
        <v>451</v>
      </c>
      <c r="B125" s="33" t="s">
        <v>158</v>
      </c>
      <c r="C125" s="14" t="s">
        <v>319</v>
      </c>
      <c r="D125" s="12" t="s">
        <v>328</v>
      </c>
      <c r="E125" s="19" t="s">
        <v>400</v>
      </c>
      <c r="G125" s="1">
        <v>730</v>
      </c>
      <c r="H125" s="2" t="s">
        <v>58</v>
      </c>
      <c r="I125" s="2"/>
      <c r="J125" s="2" t="s">
        <v>64</v>
      </c>
      <c r="K125" s="2" t="s">
        <v>60</v>
      </c>
      <c r="L125" s="2" t="s">
        <v>401</v>
      </c>
    </row>
    <row r="126" spans="1:12" ht="62.4">
      <c r="A126" s="18">
        <v>452</v>
      </c>
      <c r="B126" s="33" t="s">
        <v>158</v>
      </c>
      <c r="C126" s="14" t="s">
        <v>319</v>
      </c>
      <c r="D126" s="12" t="s">
        <v>329</v>
      </c>
      <c r="E126" s="19" t="s">
        <v>400</v>
      </c>
      <c r="G126" s="1">
        <v>730</v>
      </c>
      <c r="H126" s="2" t="s">
        <v>58</v>
      </c>
      <c r="I126" s="2"/>
      <c r="J126" s="2" t="s">
        <v>64</v>
      </c>
      <c r="K126" s="2" t="s">
        <v>60</v>
      </c>
      <c r="L126" s="2" t="s">
        <v>401</v>
      </c>
    </row>
    <row r="127" spans="1:12" ht="62.4">
      <c r="A127" s="18">
        <v>454</v>
      </c>
      <c r="B127" s="33" t="s">
        <v>158</v>
      </c>
      <c r="C127" s="14" t="s">
        <v>319</v>
      </c>
      <c r="D127" s="12" t="s">
        <v>330</v>
      </c>
      <c r="E127" s="19" t="s">
        <v>400</v>
      </c>
      <c r="G127" s="1">
        <v>730</v>
      </c>
      <c r="H127" s="2" t="s">
        <v>58</v>
      </c>
      <c r="I127" s="2"/>
      <c r="J127" s="2" t="s">
        <v>64</v>
      </c>
      <c r="K127" s="2" t="s">
        <v>60</v>
      </c>
      <c r="L127" s="2" t="s">
        <v>401</v>
      </c>
    </row>
    <row r="128" spans="1:12" ht="62.4">
      <c r="A128" s="18">
        <v>455</v>
      </c>
      <c r="B128" s="33" t="s">
        <v>158</v>
      </c>
      <c r="C128" s="14" t="s">
        <v>319</v>
      </c>
      <c r="D128" s="12" t="s">
        <v>331</v>
      </c>
      <c r="E128" s="19" t="s">
        <v>400</v>
      </c>
      <c r="G128" s="1">
        <v>730</v>
      </c>
      <c r="H128" s="2" t="s">
        <v>58</v>
      </c>
      <c r="I128" s="2"/>
      <c r="J128" s="2" t="s">
        <v>64</v>
      </c>
      <c r="K128" s="2" t="s">
        <v>60</v>
      </c>
      <c r="L128" s="2" t="s">
        <v>401</v>
      </c>
    </row>
    <row r="129" spans="1:12" ht="62.4">
      <c r="A129" s="18">
        <v>457</v>
      </c>
      <c r="B129" s="33" t="s">
        <v>158</v>
      </c>
      <c r="C129" s="14" t="s">
        <v>319</v>
      </c>
      <c r="D129" s="12" t="s">
        <v>332</v>
      </c>
      <c r="E129" s="19" t="s">
        <v>400</v>
      </c>
      <c r="G129" s="1">
        <v>730</v>
      </c>
      <c r="H129" s="2" t="s">
        <v>58</v>
      </c>
      <c r="I129" s="2"/>
      <c r="J129" s="2" t="s">
        <v>64</v>
      </c>
      <c r="K129" s="2" t="s">
        <v>60</v>
      </c>
      <c r="L129" s="2" t="s">
        <v>401</v>
      </c>
    </row>
    <row r="130" spans="1:12" ht="62.4">
      <c r="A130" s="18">
        <v>458</v>
      </c>
      <c r="B130" s="33" t="s">
        <v>158</v>
      </c>
      <c r="C130" s="14" t="s">
        <v>319</v>
      </c>
      <c r="D130" s="12" t="s">
        <v>333</v>
      </c>
      <c r="E130" s="19" t="s">
        <v>400</v>
      </c>
      <c r="G130" s="1">
        <v>730</v>
      </c>
      <c r="H130" s="2" t="s">
        <v>58</v>
      </c>
      <c r="I130" s="2"/>
      <c r="J130" s="2" t="s">
        <v>64</v>
      </c>
      <c r="K130" s="2" t="s">
        <v>60</v>
      </c>
      <c r="L130" s="2" t="s">
        <v>401</v>
      </c>
    </row>
    <row r="131" spans="1:12" ht="31.2">
      <c r="A131" s="18">
        <v>459</v>
      </c>
      <c r="B131" s="33" t="s">
        <v>158</v>
      </c>
      <c r="C131" s="14" t="s">
        <v>319</v>
      </c>
      <c r="D131" s="12" t="s">
        <v>334</v>
      </c>
      <c r="E131" s="19" t="s">
        <v>402</v>
      </c>
      <c r="F131" s="27" t="s">
        <v>403</v>
      </c>
      <c r="G131" s="17">
        <f>730 +1460</f>
        <v>2190</v>
      </c>
      <c r="H131" s="20" t="s">
        <v>217</v>
      </c>
      <c r="K131" s="20" t="s">
        <v>60</v>
      </c>
    </row>
    <row r="132" spans="1:12" ht="46.8">
      <c r="A132" s="18">
        <v>461</v>
      </c>
      <c r="B132" s="33" t="s">
        <v>158</v>
      </c>
      <c r="C132" s="14" t="s">
        <v>319</v>
      </c>
      <c r="D132" s="12" t="s">
        <v>335</v>
      </c>
      <c r="E132" s="19" t="s">
        <v>395</v>
      </c>
      <c r="F132" s="27" t="s">
        <v>404</v>
      </c>
      <c r="G132" s="1">
        <v>19</v>
      </c>
      <c r="H132" s="2" t="s">
        <v>58</v>
      </c>
      <c r="I132" s="2"/>
      <c r="J132" s="2" t="s">
        <v>69</v>
      </c>
      <c r="K132" s="2" t="s">
        <v>398</v>
      </c>
      <c r="L132" s="3" t="s">
        <v>399</v>
      </c>
    </row>
    <row r="133" spans="1:12" ht="46.8">
      <c r="A133" s="18">
        <v>463</v>
      </c>
      <c r="B133" s="33" t="s">
        <v>158</v>
      </c>
      <c r="C133" s="14" t="s">
        <v>396</v>
      </c>
      <c r="D133" s="12" t="s">
        <v>336</v>
      </c>
      <c r="E133" s="9" t="s">
        <v>408</v>
      </c>
      <c r="F133" s="27" t="s">
        <v>409</v>
      </c>
      <c r="G133" s="1">
        <v>10</v>
      </c>
      <c r="H133" s="2" t="s">
        <v>217</v>
      </c>
      <c r="I133" s="2" t="s">
        <v>406</v>
      </c>
      <c r="J133" s="2" t="s">
        <v>72</v>
      </c>
      <c r="K133" s="2" t="s">
        <v>229</v>
      </c>
      <c r="L133" s="2" t="s">
        <v>407</v>
      </c>
    </row>
    <row r="134" spans="1:12" ht="46.8">
      <c r="A134" s="18">
        <v>464</v>
      </c>
      <c r="B134" s="33" t="s">
        <v>158</v>
      </c>
      <c r="C134" s="14" t="s">
        <v>396</v>
      </c>
      <c r="D134" s="12" t="s">
        <v>337</v>
      </c>
      <c r="E134" s="9" t="s">
        <v>408</v>
      </c>
      <c r="F134" s="27" t="s">
        <v>409</v>
      </c>
      <c r="G134" s="1">
        <v>10</v>
      </c>
      <c r="H134" s="2" t="s">
        <v>217</v>
      </c>
      <c r="I134" s="2" t="s">
        <v>406</v>
      </c>
      <c r="J134" s="2" t="s">
        <v>72</v>
      </c>
      <c r="K134" s="2" t="s">
        <v>229</v>
      </c>
      <c r="L134" s="2" t="s">
        <v>407</v>
      </c>
    </row>
    <row r="135" spans="1:12" ht="46.8">
      <c r="A135" s="18">
        <v>466</v>
      </c>
      <c r="B135" s="33" t="s">
        <v>158</v>
      </c>
      <c r="C135" s="14" t="s">
        <v>396</v>
      </c>
      <c r="D135" s="12" t="s">
        <v>338</v>
      </c>
      <c r="E135" s="9" t="s">
        <v>408</v>
      </c>
      <c r="F135" s="27" t="s">
        <v>410</v>
      </c>
      <c r="G135" s="1">
        <v>10</v>
      </c>
      <c r="H135" s="2" t="s">
        <v>217</v>
      </c>
      <c r="I135" s="2" t="s">
        <v>406</v>
      </c>
      <c r="J135" s="2" t="s">
        <v>72</v>
      </c>
      <c r="K135" s="2" t="s">
        <v>229</v>
      </c>
      <c r="L135" s="2" t="s">
        <v>407</v>
      </c>
    </row>
    <row r="136" spans="1:12" ht="46.8">
      <c r="A136" s="18">
        <v>468</v>
      </c>
      <c r="B136" s="33" t="s">
        <v>158</v>
      </c>
      <c r="C136" s="14" t="s">
        <v>396</v>
      </c>
      <c r="D136" s="12" t="s">
        <v>339</v>
      </c>
      <c r="E136" s="9" t="s">
        <v>408</v>
      </c>
      <c r="F136" s="27" t="s">
        <v>410</v>
      </c>
      <c r="G136" s="1">
        <v>10</v>
      </c>
      <c r="H136" s="2" t="s">
        <v>217</v>
      </c>
      <c r="I136" s="2" t="s">
        <v>406</v>
      </c>
      <c r="J136" s="2" t="s">
        <v>72</v>
      </c>
      <c r="K136" s="2" t="s">
        <v>229</v>
      </c>
      <c r="L136" s="2" t="s">
        <v>407</v>
      </c>
    </row>
    <row r="137" spans="1:12" ht="46.8">
      <c r="A137" s="18">
        <v>469</v>
      </c>
      <c r="B137" s="33" t="s">
        <v>158</v>
      </c>
      <c r="C137" s="14" t="s">
        <v>396</v>
      </c>
      <c r="D137" s="12" t="s">
        <v>340</v>
      </c>
      <c r="E137" s="9" t="s">
        <v>408</v>
      </c>
      <c r="G137" s="1">
        <v>10</v>
      </c>
      <c r="H137" s="2" t="s">
        <v>217</v>
      </c>
      <c r="I137" s="2" t="s">
        <v>406</v>
      </c>
      <c r="J137" s="2" t="s">
        <v>72</v>
      </c>
      <c r="K137" s="2" t="s">
        <v>229</v>
      </c>
      <c r="L137" s="2" t="s">
        <v>407</v>
      </c>
    </row>
    <row r="138" spans="1:12" ht="46.8">
      <c r="A138" s="18">
        <v>471</v>
      </c>
      <c r="B138" s="33" t="s">
        <v>158</v>
      </c>
      <c r="C138" s="14" t="s">
        <v>396</v>
      </c>
      <c r="D138" s="12" t="s">
        <v>341</v>
      </c>
      <c r="E138" s="9" t="s">
        <v>408</v>
      </c>
      <c r="G138" s="1">
        <v>10</v>
      </c>
      <c r="H138" s="2" t="s">
        <v>217</v>
      </c>
      <c r="I138" s="2" t="s">
        <v>406</v>
      </c>
      <c r="J138" s="2" t="s">
        <v>72</v>
      </c>
      <c r="K138" s="2" t="s">
        <v>229</v>
      </c>
      <c r="L138" s="2" t="s">
        <v>407</v>
      </c>
    </row>
    <row r="139" spans="1:12" ht="46.8">
      <c r="A139" s="18">
        <v>472</v>
      </c>
      <c r="B139" s="33" t="s">
        <v>158</v>
      </c>
      <c r="C139" s="14" t="s">
        <v>396</v>
      </c>
      <c r="D139" s="12" t="s">
        <v>342</v>
      </c>
      <c r="E139" s="9" t="s">
        <v>408</v>
      </c>
      <c r="G139" s="1">
        <v>10</v>
      </c>
      <c r="H139" s="2" t="s">
        <v>217</v>
      </c>
      <c r="I139" s="2" t="s">
        <v>406</v>
      </c>
      <c r="J139" s="2" t="s">
        <v>72</v>
      </c>
      <c r="K139" s="2" t="s">
        <v>229</v>
      </c>
      <c r="L139" s="2" t="s">
        <v>407</v>
      </c>
    </row>
    <row r="140" spans="1:12" ht="46.8">
      <c r="A140" s="18">
        <v>473</v>
      </c>
      <c r="B140" s="33" t="s">
        <v>158</v>
      </c>
      <c r="C140" s="14" t="s">
        <v>396</v>
      </c>
      <c r="D140" s="12" t="s">
        <v>343</v>
      </c>
      <c r="E140" s="9" t="s">
        <v>408</v>
      </c>
      <c r="G140" s="1">
        <v>10</v>
      </c>
      <c r="H140" s="2" t="s">
        <v>217</v>
      </c>
      <c r="I140" s="2" t="s">
        <v>406</v>
      </c>
      <c r="J140" s="2" t="s">
        <v>72</v>
      </c>
      <c r="K140" s="2" t="s">
        <v>229</v>
      </c>
      <c r="L140" s="2" t="s">
        <v>407</v>
      </c>
    </row>
    <row r="141" spans="1:12" ht="46.8">
      <c r="A141" s="18">
        <v>474</v>
      </c>
      <c r="B141" s="33" t="s">
        <v>158</v>
      </c>
      <c r="C141" s="14" t="s">
        <v>396</v>
      </c>
      <c r="D141" s="12" t="s">
        <v>344</v>
      </c>
      <c r="E141" s="9" t="s">
        <v>408</v>
      </c>
      <c r="G141" s="1">
        <v>10</v>
      </c>
      <c r="H141" s="2" t="s">
        <v>217</v>
      </c>
      <c r="I141" s="2" t="s">
        <v>406</v>
      </c>
      <c r="J141" s="2" t="s">
        <v>72</v>
      </c>
      <c r="K141" s="2" t="s">
        <v>229</v>
      </c>
      <c r="L141" s="2" t="s">
        <v>407</v>
      </c>
    </row>
    <row r="142" spans="1:12" ht="78">
      <c r="A142" s="18">
        <v>475</v>
      </c>
      <c r="B142" s="33" t="s">
        <v>158</v>
      </c>
      <c r="C142" s="14" t="s">
        <v>396</v>
      </c>
      <c r="D142" s="12" t="s">
        <v>345</v>
      </c>
      <c r="E142" s="9" t="s">
        <v>411</v>
      </c>
      <c r="G142" s="1">
        <v>10</v>
      </c>
      <c r="H142" s="2" t="s">
        <v>58</v>
      </c>
      <c r="I142" s="2"/>
      <c r="J142" s="2" t="s">
        <v>72</v>
      </c>
      <c r="K142" s="2" t="s">
        <v>229</v>
      </c>
      <c r="L142" s="2" t="s">
        <v>412</v>
      </c>
    </row>
    <row r="143" spans="1:12" ht="93.6">
      <c r="A143" s="18">
        <v>477</v>
      </c>
      <c r="B143" s="33" t="s">
        <v>158</v>
      </c>
      <c r="C143" s="14" t="s">
        <v>396</v>
      </c>
      <c r="D143" s="12" t="s">
        <v>346</v>
      </c>
      <c r="E143" s="9" t="s">
        <v>413</v>
      </c>
      <c r="G143" s="1">
        <v>10</v>
      </c>
      <c r="H143" s="2" t="s">
        <v>58</v>
      </c>
      <c r="I143" s="2" t="s">
        <v>406</v>
      </c>
      <c r="J143" s="2" t="s">
        <v>72</v>
      </c>
      <c r="K143" s="2" t="s">
        <v>229</v>
      </c>
      <c r="L143" s="2" t="s">
        <v>414</v>
      </c>
    </row>
    <row r="144" spans="1:12" ht="93.6">
      <c r="A144" s="18" t="s">
        <v>347</v>
      </c>
      <c r="B144" s="33" t="s">
        <v>158</v>
      </c>
      <c r="C144" s="14" t="s">
        <v>396</v>
      </c>
      <c r="D144" s="12" t="s">
        <v>348</v>
      </c>
      <c r="E144" s="9" t="s">
        <v>413</v>
      </c>
      <c r="G144" s="1">
        <v>10</v>
      </c>
      <c r="H144" s="2" t="s">
        <v>58</v>
      </c>
      <c r="I144" s="2" t="s">
        <v>406</v>
      </c>
      <c r="J144" s="2" t="s">
        <v>72</v>
      </c>
      <c r="K144" s="2" t="s">
        <v>229</v>
      </c>
      <c r="L144" s="2" t="s">
        <v>414</v>
      </c>
    </row>
    <row r="145" spans="1:12" ht="93.6">
      <c r="A145" s="18">
        <v>481</v>
      </c>
      <c r="B145" s="33" t="s">
        <v>158</v>
      </c>
      <c r="C145" s="14" t="s">
        <v>349</v>
      </c>
      <c r="D145" s="12" t="s">
        <v>350</v>
      </c>
      <c r="E145" s="9" t="s">
        <v>415</v>
      </c>
      <c r="G145" s="1">
        <v>2</v>
      </c>
      <c r="H145" s="2" t="s">
        <v>58</v>
      </c>
      <c r="I145" s="2"/>
      <c r="J145" s="2" t="s">
        <v>416</v>
      </c>
      <c r="K145" s="2" t="s">
        <v>229</v>
      </c>
      <c r="L145" s="2" t="s">
        <v>414</v>
      </c>
    </row>
    <row r="146" spans="1:12" ht="78">
      <c r="A146" s="18">
        <v>482</v>
      </c>
      <c r="B146" s="33" t="s">
        <v>158</v>
      </c>
      <c r="C146" s="14" t="s">
        <v>349</v>
      </c>
      <c r="D146" s="12" t="s">
        <v>351</v>
      </c>
      <c r="E146" s="9" t="s">
        <v>411</v>
      </c>
      <c r="G146" s="1">
        <v>10</v>
      </c>
      <c r="H146" s="2" t="s">
        <v>58</v>
      </c>
      <c r="I146" s="2"/>
      <c r="J146" s="2" t="s">
        <v>72</v>
      </c>
      <c r="K146" s="2" t="s">
        <v>229</v>
      </c>
      <c r="L146" s="2" t="s">
        <v>412</v>
      </c>
    </row>
    <row r="147" spans="1:12" ht="78">
      <c r="A147" s="18">
        <v>483</v>
      </c>
      <c r="B147" s="33" t="s">
        <v>158</v>
      </c>
      <c r="C147" s="14" t="s">
        <v>349</v>
      </c>
      <c r="D147" s="12" t="s">
        <v>352</v>
      </c>
      <c r="E147" s="9" t="s">
        <v>411</v>
      </c>
      <c r="G147" s="1">
        <v>10</v>
      </c>
      <c r="H147" s="2" t="s">
        <v>58</v>
      </c>
      <c r="I147" s="2"/>
      <c r="J147" s="2" t="s">
        <v>72</v>
      </c>
      <c r="K147" s="2" t="s">
        <v>229</v>
      </c>
      <c r="L147" s="2" t="s">
        <v>412</v>
      </c>
    </row>
    <row r="148" spans="1:12" ht="78">
      <c r="A148" s="18">
        <v>484</v>
      </c>
      <c r="B148" s="33" t="s">
        <v>158</v>
      </c>
      <c r="C148" s="14" t="s">
        <v>349</v>
      </c>
      <c r="D148" s="12" t="s">
        <v>353</v>
      </c>
      <c r="E148" s="9" t="s">
        <v>411</v>
      </c>
      <c r="G148" s="1">
        <v>10</v>
      </c>
      <c r="H148" s="2" t="s">
        <v>58</v>
      </c>
      <c r="I148" s="2"/>
      <c r="J148" s="2" t="s">
        <v>72</v>
      </c>
      <c r="K148" s="2" t="s">
        <v>229</v>
      </c>
      <c r="L148" s="2" t="s">
        <v>412</v>
      </c>
    </row>
    <row r="149" spans="1:12" ht="78">
      <c r="A149" s="18">
        <v>485</v>
      </c>
      <c r="B149" s="33" t="s">
        <v>158</v>
      </c>
      <c r="C149" s="14" t="s">
        <v>349</v>
      </c>
      <c r="D149" s="12" t="s">
        <v>354</v>
      </c>
      <c r="E149" s="9" t="s">
        <v>417</v>
      </c>
      <c r="G149" s="1">
        <v>10</v>
      </c>
      <c r="H149" s="2" t="s">
        <v>217</v>
      </c>
      <c r="I149" s="2" t="s">
        <v>418</v>
      </c>
      <c r="J149" s="2" t="s">
        <v>387</v>
      </c>
      <c r="K149" s="2" t="s">
        <v>259</v>
      </c>
      <c r="L149" s="2" t="s">
        <v>419</v>
      </c>
    </row>
    <row r="150" spans="1:12" ht="78">
      <c r="A150" s="18">
        <v>487</v>
      </c>
      <c r="B150" s="33" t="s">
        <v>158</v>
      </c>
      <c r="C150" s="14" t="s">
        <v>349</v>
      </c>
      <c r="D150" s="12" t="s">
        <v>355</v>
      </c>
      <c r="E150" s="9" t="s">
        <v>411</v>
      </c>
      <c r="G150" s="1">
        <v>10</v>
      </c>
      <c r="H150" s="2" t="s">
        <v>58</v>
      </c>
      <c r="I150" s="2"/>
      <c r="J150" s="2" t="s">
        <v>72</v>
      </c>
      <c r="K150" s="2" t="s">
        <v>229</v>
      </c>
      <c r="L150" s="2" t="s">
        <v>412</v>
      </c>
    </row>
    <row r="151" spans="1:12" ht="78">
      <c r="A151" s="18">
        <v>489</v>
      </c>
      <c r="B151" s="33" t="s">
        <v>158</v>
      </c>
      <c r="C151" s="14" t="s">
        <v>349</v>
      </c>
      <c r="D151" s="12" t="s">
        <v>356</v>
      </c>
      <c r="E151" s="19" t="s">
        <v>420</v>
      </c>
      <c r="F151" s="27" t="s">
        <v>421</v>
      </c>
      <c r="G151" s="1">
        <v>10</v>
      </c>
      <c r="H151" s="2" t="s">
        <v>58</v>
      </c>
      <c r="I151" s="2"/>
      <c r="J151" s="2" t="s">
        <v>72</v>
      </c>
      <c r="K151" s="2" t="s">
        <v>70</v>
      </c>
      <c r="L151" s="2" t="s">
        <v>73</v>
      </c>
    </row>
    <row r="152" spans="1:12" ht="46.8">
      <c r="A152" s="18">
        <v>141</v>
      </c>
      <c r="B152" s="10" t="s">
        <v>357</v>
      </c>
      <c r="C152" s="14" t="s">
        <v>397</v>
      </c>
      <c r="D152" s="12" t="s">
        <v>359</v>
      </c>
      <c r="E152" s="19" t="s">
        <v>368</v>
      </c>
      <c r="G152" s="17">
        <v>10</v>
      </c>
      <c r="H152" s="2" t="s">
        <v>58</v>
      </c>
      <c r="I152" s="2"/>
      <c r="J152" s="2" t="s">
        <v>387</v>
      </c>
      <c r="K152" s="2" t="s">
        <v>388</v>
      </c>
      <c r="L152" s="2" t="s">
        <v>389</v>
      </c>
    </row>
    <row r="153" spans="1:12" ht="46.8">
      <c r="A153" s="18">
        <v>144</v>
      </c>
      <c r="B153" s="10" t="s">
        <v>357</v>
      </c>
      <c r="C153" s="14" t="s">
        <v>397</v>
      </c>
      <c r="D153" s="12" t="s">
        <v>358</v>
      </c>
      <c r="E153" s="19" t="s">
        <v>425</v>
      </c>
      <c r="F153" s="27" t="s">
        <v>427</v>
      </c>
      <c r="G153" s="17">
        <f>10+19</f>
        <v>29</v>
      </c>
      <c r="H153" s="2" t="s">
        <v>58</v>
      </c>
      <c r="I153" s="2"/>
      <c r="J153" s="2" t="s">
        <v>387</v>
      </c>
      <c r="K153" s="2" t="s">
        <v>388</v>
      </c>
      <c r="L153" s="2" t="s">
        <v>389</v>
      </c>
    </row>
    <row r="154" spans="1:12" ht="46.8">
      <c r="A154" s="18">
        <v>145</v>
      </c>
      <c r="B154" s="10" t="s">
        <v>357</v>
      </c>
      <c r="C154" s="14" t="s">
        <v>397</v>
      </c>
      <c r="D154" s="12" t="s">
        <v>360</v>
      </c>
      <c r="E154" s="19" t="s">
        <v>368</v>
      </c>
      <c r="G154" s="17">
        <v>10</v>
      </c>
      <c r="H154" s="2" t="s">
        <v>58</v>
      </c>
      <c r="I154" s="2"/>
      <c r="J154" s="2" t="s">
        <v>387</v>
      </c>
      <c r="K154" s="2" t="s">
        <v>388</v>
      </c>
      <c r="L154" s="2" t="s">
        <v>389</v>
      </c>
    </row>
    <row r="155" spans="1:12" ht="46.8">
      <c r="A155" s="18">
        <v>146</v>
      </c>
      <c r="B155" s="10" t="s">
        <v>357</v>
      </c>
      <c r="C155" s="14" t="s">
        <v>397</v>
      </c>
      <c r="D155" s="12" t="s">
        <v>361</v>
      </c>
      <c r="E155" s="9" t="s">
        <v>422</v>
      </c>
      <c r="G155" s="1">
        <v>182</v>
      </c>
      <c r="H155" s="2" t="s">
        <v>58</v>
      </c>
      <c r="I155" s="2"/>
      <c r="J155" s="2" t="s">
        <v>242</v>
      </c>
      <c r="K155" s="2" t="s">
        <v>70</v>
      </c>
      <c r="L155" s="2" t="s">
        <v>423</v>
      </c>
    </row>
    <row r="156" spans="1:12" ht="46.8">
      <c r="A156" s="18">
        <v>148</v>
      </c>
      <c r="B156" s="10" t="s">
        <v>357</v>
      </c>
      <c r="C156" s="14" t="s">
        <v>397</v>
      </c>
      <c r="D156" s="12" t="s">
        <v>362</v>
      </c>
      <c r="E156" s="9" t="s">
        <v>424</v>
      </c>
      <c r="F156" s="27" t="s">
        <v>428</v>
      </c>
      <c r="G156" s="1">
        <f>182 + 19</f>
        <v>201</v>
      </c>
      <c r="H156" s="2" t="s">
        <v>58</v>
      </c>
      <c r="I156" s="2"/>
      <c r="J156" s="2" t="s">
        <v>242</v>
      </c>
      <c r="K156" s="2" t="s">
        <v>70</v>
      </c>
      <c r="L156" s="2" t="s">
        <v>423</v>
      </c>
    </row>
    <row r="157" spans="1:12" ht="46.8">
      <c r="A157" s="18">
        <v>150</v>
      </c>
      <c r="B157" s="10" t="s">
        <v>357</v>
      </c>
      <c r="C157" s="14" t="s">
        <v>397</v>
      </c>
      <c r="D157" s="12" t="s">
        <v>363</v>
      </c>
      <c r="E157" s="19" t="s">
        <v>368</v>
      </c>
      <c r="F157" s="27" t="s">
        <v>429</v>
      </c>
      <c r="G157" s="17">
        <v>10</v>
      </c>
      <c r="H157" s="2" t="s">
        <v>58</v>
      </c>
      <c r="I157" s="2"/>
      <c r="J157" s="2" t="s">
        <v>387</v>
      </c>
      <c r="K157" s="2" t="s">
        <v>388</v>
      </c>
      <c r="L157" s="2" t="s">
        <v>389</v>
      </c>
    </row>
    <row r="158" spans="1:12" ht="31.05" customHeight="1">
      <c r="A158" s="18">
        <v>152</v>
      </c>
      <c r="B158" s="10" t="s">
        <v>357</v>
      </c>
      <c r="C158" s="14" t="s">
        <v>397</v>
      </c>
      <c r="D158" s="12" t="s">
        <v>364</v>
      </c>
      <c r="E158" s="19" t="s">
        <v>426</v>
      </c>
      <c r="G158" s="17">
        <v>12</v>
      </c>
      <c r="H158" s="8" t="s">
        <v>58</v>
      </c>
      <c r="I158" s="8"/>
      <c r="J158" s="8" t="s">
        <v>221</v>
      </c>
      <c r="K158" s="8" t="s">
        <v>67</v>
      </c>
      <c r="L158" s="8" t="s">
        <v>222</v>
      </c>
    </row>
    <row r="159" spans="1:12" ht="46.8">
      <c r="A159" s="18">
        <v>153</v>
      </c>
      <c r="B159" s="10" t="s">
        <v>357</v>
      </c>
      <c r="C159" s="14" t="s">
        <v>397</v>
      </c>
      <c r="D159" s="12" t="s">
        <v>365</v>
      </c>
      <c r="E159" s="9" t="s">
        <v>422</v>
      </c>
      <c r="F159" s="27" t="s">
        <v>446</v>
      </c>
      <c r="G159" s="1">
        <v>182</v>
      </c>
      <c r="H159" s="2" t="s">
        <v>58</v>
      </c>
      <c r="I159" s="2"/>
      <c r="J159" s="2" t="s">
        <v>242</v>
      </c>
      <c r="K159" s="2" t="s">
        <v>70</v>
      </c>
      <c r="L159" s="2" t="s">
        <v>423</v>
      </c>
    </row>
    <row r="160" spans="1:12" ht="46.8">
      <c r="A160" s="18">
        <v>159</v>
      </c>
      <c r="B160" s="10" t="s">
        <v>357</v>
      </c>
      <c r="C160" s="14" t="s">
        <v>397</v>
      </c>
      <c r="D160" s="12" t="s">
        <v>366</v>
      </c>
      <c r="E160" s="19" t="s">
        <v>368</v>
      </c>
      <c r="G160" s="1">
        <v>10</v>
      </c>
      <c r="H160" s="2" t="s">
        <v>58</v>
      </c>
      <c r="I160" s="2"/>
      <c r="J160" s="2" t="s">
        <v>387</v>
      </c>
      <c r="K160" s="2" t="s">
        <v>388</v>
      </c>
      <c r="L160" s="2" t="s">
        <v>389</v>
      </c>
    </row>
    <row r="161" spans="1:10" ht="109.2">
      <c r="A161" s="18" t="s">
        <v>444</v>
      </c>
      <c r="B161" s="33" t="s">
        <v>285</v>
      </c>
      <c r="C161" s="13" t="s">
        <v>11</v>
      </c>
      <c r="D161" s="12" t="s">
        <v>443</v>
      </c>
      <c r="E161" s="19" t="s">
        <v>28</v>
      </c>
      <c r="F161" s="27" t="s">
        <v>445</v>
      </c>
      <c r="G161" s="17">
        <v>5475</v>
      </c>
      <c r="H161" s="20" t="s">
        <v>58</v>
      </c>
      <c r="J161" s="20" t="s">
        <v>59</v>
      </c>
    </row>
  </sheetData>
  <autoFilter ref="A1:M161" xr:uid="{A791F39A-F8FA-8145-9AC1-CA7BC61DA1F6}"/>
  <phoneticPr fontId="11" type="noConversion"/>
  <hyperlinks>
    <hyperlink ref="L10" r:id="rId1" xr:uid="{D321B5C1-962A-A245-9645-4CE5F884DB42}"/>
    <hyperlink ref="L15" r:id="rId2" xr:uid="{FE6A8458-259D-3841-AB48-8D35F7DE70C5}"/>
    <hyperlink ref="L17" r:id="rId3" xr:uid="{D1051593-70F2-294B-A07F-9A2B820C92F2}"/>
    <hyperlink ref="L24" r:id="rId4" xr:uid="{A6F78070-4847-D24A-B78C-71BBFC806F0B}"/>
    <hyperlink ref="L76" r:id="rId5" xr:uid="{7EB12DB9-0306-CA43-8693-A2D7A3B6ABE1}"/>
    <hyperlink ref="L87" r:id="rId6" xr:uid="{CC299A2A-498C-4145-9F1F-29F09653580E}"/>
    <hyperlink ref="L88" r:id="rId7" xr:uid="{39C6907D-B253-D940-917A-3C846C3BD3F8}"/>
    <hyperlink ref="L89" r:id="rId8" xr:uid="{D118902E-0152-1D40-8E1D-D36E85B2F8CD}"/>
    <hyperlink ref="L90" r:id="rId9" xr:uid="{BAAD1352-5AF2-BC4D-96D4-B1D250262C86}"/>
    <hyperlink ref="L91" r:id="rId10" xr:uid="{E8B201F1-9BBB-AC4B-9E57-EFE72F817765}"/>
    <hyperlink ref="L94" r:id="rId11" xr:uid="{17237A94-7C9D-0D48-ACD5-4ACBB365A76E}"/>
    <hyperlink ref="L95" r:id="rId12" xr:uid="{6D05C11F-4F2C-8444-B472-59A4CDCFDC79}"/>
    <hyperlink ref="L96" r:id="rId13" xr:uid="{7F28DA86-4042-5042-A581-11A0A9EC8FE7}"/>
    <hyperlink ref="L97" r:id="rId14" xr:uid="{CE744A9E-B9BF-9042-983D-ACE380FA232C}"/>
    <hyperlink ref="L98" r:id="rId15" xr:uid="{AFDFD23E-4E76-C04C-AA50-9EE68F04AB77}"/>
    <hyperlink ref="L99" r:id="rId16" xr:uid="{BBBAA8FA-23EE-2C4E-A722-08CDB472CE7D}"/>
    <hyperlink ref="L100" r:id="rId17" xr:uid="{270EECF6-B52D-184E-B172-501B72384E16}"/>
    <hyperlink ref="L101" r:id="rId18" xr:uid="{32A156D2-314C-3B47-B48D-9670261A404E}"/>
    <hyperlink ref="L102" r:id="rId19" xr:uid="{A9884674-9B4F-F841-866A-35A9139FAABB}"/>
    <hyperlink ref="L110" r:id="rId20" xr:uid="{516D1756-8C82-504B-981A-60D2DEF764F9}"/>
    <hyperlink ref="L109" r:id="rId21" xr:uid="{9939DF28-A4B1-0242-B709-EA886616B607}"/>
    <hyperlink ref="L108" r:id="rId22" xr:uid="{3F33DDF9-22B3-0F48-ACCA-B4063E42FE46}"/>
    <hyperlink ref="L107" r:id="rId23" xr:uid="{EDF3ED9B-75D4-0749-BEDE-51447D703F42}"/>
    <hyperlink ref="L118" r:id="rId24" xr:uid="{B80660D2-2A0F-3D4C-A009-EAB7253E0D26}"/>
    <hyperlink ref="L119" r:id="rId25" xr:uid="{63B80B64-4D38-FA49-97FE-36D13B99DA85}"/>
    <hyperlink ref="L120" r:id="rId26" xr:uid="{6588F650-E15C-B248-93A8-F6D0BD2B5B5A}"/>
    <hyperlink ref="L121" r:id="rId27" xr:uid="{F8AB1540-7A75-894B-883D-95F606C7870B}"/>
    <hyperlink ref="L122" r:id="rId28" xr:uid="{42979659-CFBB-F34B-BC4C-97B53D0B0E4E}"/>
    <hyperlink ref="L132" r:id="rId29" xr:uid="{5723C5B1-C3C6-C741-9480-CEB069720889}"/>
    <hyperlink ref="L9" r:id="rId30" xr:uid="{897A264F-6678-EA44-AC04-F73036379A5A}"/>
  </hyperlinks>
  <pageMargins left="0.7" right="0.7" top="0.75" bottom="0.75" header="0.3" footer="0.3"/>
  <pageSetup orientation="portrait" r:id="rId31"/>
  <legacyDrawing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50C4-FF2D-1B49-8352-B9D442350AF1}">
  <dimension ref="B1:C20"/>
  <sheetViews>
    <sheetView workbookViewId="0">
      <selection activeCell="A20" sqref="A20"/>
    </sheetView>
  </sheetViews>
  <sheetFormatPr defaultColWidth="11.19921875" defaultRowHeight="15.6"/>
  <cols>
    <col min="2" max="2" width="33" customWidth="1"/>
    <col min="3" max="3" width="42" customWidth="1"/>
  </cols>
  <sheetData>
    <row r="1" spans="2:3">
      <c r="B1" t="s">
        <v>106</v>
      </c>
    </row>
    <row r="2" spans="2:3">
      <c r="B2" s="4" t="s">
        <v>107</v>
      </c>
      <c r="C2" s="5" t="s">
        <v>108</v>
      </c>
    </row>
    <row r="4" spans="2:3">
      <c r="C4" s="6" t="s">
        <v>109</v>
      </c>
    </row>
    <row r="6" spans="2:3">
      <c r="C6" s="7" t="s">
        <v>110</v>
      </c>
    </row>
    <row r="8" spans="2:3">
      <c r="C8" s="6" t="s">
        <v>111</v>
      </c>
    </row>
    <row r="10" spans="2:3">
      <c r="C10" s="7" t="s">
        <v>112</v>
      </c>
    </row>
    <row r="12" spans="2:3">
      <c r="C12" s="7" t="s">
        <v>113</v>
      </c>
    </row>
    <row r="14" spans="2:3">
      <c r="C14" s="5" t="s">
        <v>114</v>
      </c>
    </row>
    <row r="16" spans="2:3">
      <c r="C16" s="6" t="s">
        <v>115</v>
      </c>
    </row>
    <row r="18" spans="3:3">
      <c r="C18" s="6" t="s">
        <v>116</v>
      </c>
    </row>
    <row r="20" spans="3:3">
      <c r="C20" s="6"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Lawrence</cp:lastModifiedBy>
  <cp:lastPrinted>2021-12-31T02:57:20Z</cp:lastPrinted>
  <dcterms:created xsi:type="dcterms:W3CDTF">2021-08-24T10:49:11Z</dcterms:created>
  <dcterms:modified xsi:type="dcterms:W3CDTF">2021-12-31T05:24:09Z</dcterms:modified>
</cp:coreProperties>
</file>